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lara kafi\D\golara\Kafi\E\ADD\2022\Dec-2022\"/>
    </mc:Choice>
  </mc:AlternateContent>
  <bookViews>
    <workbookView xWindow="0" yWindow="0" windowWidth="19200" windowHeight="11460"/>
  </bookViews>
  <sheets>
    <sheet name="IL-11 Patient data" sheetId="3" r:id="rId1"/>
    <sheet name="IL-15 Patient data" sheetId="4" r:id="rId2"/>
  </sheets>
  <calcPr calcId="162913"/>
</workbook>
</file>

<file path=xl/calcChain.xml><?xml version="1.0" encoding="utf-8"?>
<calcChain xmlns="http://schemas.openxmlformats.org/spreadsheetml/2006/main">
  <c r="AC35" i="4" l="1"/>
  <c r="E35" i="4"/>
  <c r="AC34" i="4"/>
  <c r="E34" i="4"/>
  <c r="AC33" i="4"/>
  <c r="E33" i="4"/>
  <c r="AC32" i="4"/>
  <c r="E32" i="4"/>
  <c r="AC31" i="4"/>
  <c r="E31" i="4"/>
  <c r="AC30" i="4"/>
  <c r="E30" i="4"/>
  <c r="AC29" i="4"/>
  <c r="E29" i="4"/>
  <c r="AC28" i="4"/>
  <c r="E28" i="4"/>
  <c r="AC27" i="4"/>
  <c r="E27" i="4"/>
  <c r="AC26" i="4"/>
  <c r="E26" i="4"/>
  <c r="AC25" i="4"/>
  <c r="E25" i="4"/>
  <c r="AC24" i="4"/>
  <c r="E24" i="4"/>
  <c r="AC23" i="4"/>
  <c r="E23" i="4"/>
  <c r="AC22" i="4"/>
  <c r="E22" i="4"/>
  <c r="AC21" i="4"/>
  <c r="E21" i="4"/>
  <c r="AC20" i="4"/>
  <c r="E20" i="4"/>
  <c r="AC19" i="4"/>
  <c r="E19" i="4"/>
  <c r="AC18" i="4"/>
  <c r="E18" i="4"/>
  <c r="AC17" i="4"/>
  <c r="E17" i="4"/>
  <c r="AC16" i="4"/>
  <c r="E16" i="4"/>
  <c r="AC15" i="4"/>
  <c r="E15" i="4"/>
  <c r="AC14" i="4"/>
  <c r="U14" i="4"/>
  <c r="E14" i="4"/>
  <c r="AC13" i="4"/>
  <c r="U13" i="4"/>
  <c r="E13" i="4"/>
  <c r="AC12" i="4"/>
  <c r="U12" i="4"/>
  <c r="E12" i="4"/>
  <c r="AC11" i="4"/>
  <c r="U11" i="4"/>
  <c r="M11" i="4"/>
  <c r="E11" i="4"/>
  <c r="AC10" i="4"/>
  <c r="U10" i="4"/>
  <c r="M10" i="4"/>
  <c r="E10" i="4"/>
  <c r="AC9" i="4"/>
  <c r="U9" i="4"/>
  <c r="M9" i="4"/>
  <c r="E9" i="4"/>
  <c r="AC8" i="4"/>
  <c r="U8" i="4"/>
  <c r="M8" i="4"/>
  <c r="E8" i="4"/>
  <c r="AC7" i="4"/>
  <c r="U7" i="4"/>
  <c r="M7" i="4"/>
  <c r="E7" i="4"/>
  <c r="E34" i="3"/>
  <c r="G34" i="3" s="1"/>
  <c r="H34" i="3" s="1"/>
  <c r="E33" i="3"/>
  <c r="G33" i="3" s="1"/>
  <c r="H33" i="3" s="1"/>
  <c r="E32" i="3"/>
  <c r="G32" i="3" s="1"/>
  <c r="H32" i="3" s="1"/>
  <c r="E31" i="3"/>
  <c r="G31" i="3" s="1"/>
  <c r="H31" i="3" s="1"/>
  <c r="G30" i="3"/>
  <c r="H30" i="3" s="1"/>
  <c r="E30" i="3"/>
  <c r="E29" i="3"/>
  <c r="G29" i="3" s="1"/>
  <c r="H29" i="3" s="1"/>
  <c r="E28" i="3"/>
  <c r="G28" i="3" s="1"/>
  <c r="H28" i="3" s="1"/>
  <c r="E27" i="3"/>
  <c r="G27" i="3" s="1"/>
  <c r="H27" i="3" s="1"/>
  <c r="AC26" i="3"/>
  <c r="AE26" i="3" s="1"/>
  <c r="AF26" i="3" s="1"/>
  <c r="E26" i="3"/>
  <c r="G26" i="3" s="1"/>
  <c r="H26" i="3" s="1"/>
  <c r="AC25" i="3"/>
  <c r="AE25" i="3" s="1"/>
  <c r="AF25" i="3" s="1"/>
  <c r="E25" i="3"/>
  <c r="G25" i="3" s="1"/>
  <c r="H25" i="3" s="1"/>
  <c r="AE24" i="3"/>
  <c r="AF24" i="3" s="1"/>
  <c r="AC24" i="3"/>
  <c r="E24" i="3"/>
  <c r="G24" i="3" s="1"/>
  <c r="H24" i="3" s="1"/>
  <c r="AC23" i="3"/>
  <c r="AE23" i="3" s="1"/>
  <c r="AF23" i="3" s="1"/>
  <c r="E23" i="3"/>
  <c r="G23" i="3" s="1"/>
  <c r="H23" i="3" s="1"/>
  <c r="AE22" i="3"/>
  <c r="AF22" i="3" s="1"/>
  <c r="AC22" i="3"/>
  <c r="E22" i="3"/>
  <c r="G22" i="3" s="1"/>
  <c r="H22" i="3" s="1"/>
  <c r="AC21" i="3"/>
  <c r="AE21" i="3" s="1"/>
  <c r="AF21" i="3" s="1"/>
  <c r="H21" i="3"/>
  <c r="G21" i="3"/>
  <c r="E21" i="3"/>
  <c r="AC20" i="3"/>
  <c r="AE20" i="3" s="1"/>
  <c r="AF20" i="3" s="1"/>
  <c r="E20" i="3"/>
  <c r="G20" i="3" s="1"/>
  <c r="H20" i="3" s="1"/>
  <c r="AC19" i="3"/>
  <c r="AE19" i="3" s="1"/>
  <c r="AF19" i="3" s="1"/>
  <c r="G19" i="3"/>
  <c r="H19" i="3" s="1"/>
  <c r="E19" i="3"/>
  <c r="AC18" i="3"/>
  <c r="AE18" i="3" s="1"/>
  <c r="AF18" i="3" s="1"/>
  <c r="E18" i="3"/>
  <c r="G18" i="3" s="1"/>
  <c r="H18" i="3" s="1"/>
  <c r="AC17" i="3"/>
  <c r="AE17" i="3" s="1"/>
  <c r="AF17" i="3" s="1"/>
  <c r="E17" i="3"/>
  <c r="G17" i="3" s="1"/>
  <c r="H17" i="3" s="1"/>
  <c r="AE16" i="3"/>
  <c r="AF16" i="3" s="1"/>
  <c r="AC16" i="3"/>
  <c r="E16" i="3"/>
  <c r="G16" i="3" s="1"/>
  <c r="H16" i="3" s="1"/>
  <c r="AC15" i="3"/>
  <c r="AE15" i="3" s="1"/>
  <c r="AF15" i="3" s="1"/>
  <c r="U15" i="3"/>
  <c r="W15" i="3" s="1"/>
  <c r="X15" i="3" s="1"/>
  <c r="G15" i="3"/>
  <c r="H15" i="3" s="1"/>
  <c r="E15" i="3"/>
  <c r="AC14" i="3"/>
  <c r="AE14" i="3" s="1"/>
  <c r="AF14" i="3" s="1"/>
  <c r="X14" i="3"/>
  <c r="W14" i="3"/>
  <c r="U14" i="3"/>
  <c r="G14" i="3"/>
  <c r="H14" i="3" s="1"/>
  <c r="E14" i="3"/>
  <c r="AE13" i="3"/>
  <c r="AF13" i="3" s="1"/>
  <c r="AC13" i="3"/>
  <c r="U13" i="3"/>
  <c r="W13" i="3" s="1"/>
  <c r="X13" i="3" s="1"/>
  <c r="H13" i="3"/>
  <c r="G13" i="3"/>
  <c r="E13" i="3"/>
  <c r="AF12" i="3"/>
  <c r="AE12" i="3"/>
  <c r="AC12" i="3"/>
  <c r="U12" i="3"/>
  <c r="W12" i="3" s="1"/>
  <c r="X12" i="3" s="1"/>
  <c r="E12" i="3"/>
  <c r="G12" i="3" s="1"/>
  <c r="H12" i="3" s="1"/>
  <c r="AC11" i="3"/>
  <c r="AE11" i="3" s="1"/>
  <c r="AF11" i="3" s="1"/>
  <c r="X11" i="3"/>
  <c r="W11" i="3"/>
  <c r="U11" i="3"/>
  <c r="O11" i="3"/>
  <c r="P11" i="3" s="1"/>
  <c r="M11" i="3"/>
  <c r="E11" i="3"/>
  <c r="G11" i="3" s="1"/>
  <c r="H11" i="3" s="1"/>
  <c r="AE10" i="3"/>
  <c r="AF10" i="3" s="1"/>
  <c r="AC10" i="3"/>
  <c r="U10" i="3"/>
  <c r="W10" i="3" s="1"/>
  <c r="X10" i="3" s="1"/>
  <c r="O10" i="3"/>
  <c r="P10" i="3" s="1"/>
  <c r="M10" i="3"/>
  <c r="E10" i="3"/>
  <c r="G10" i="3" s="1"/>
  <c r="H10" i="3" s="1"/>
  <c r="AF9" i="3"/>
  <c r="AE9" i="3"/>
  <c r="AC9" i="3"/>
  <c r="W9" i="3"/>
  <c r="X9" i="3" s="1"/>
  <c r="U9" i="3"/>
  <c r="M9" i="3"/>
  <c r="O9" i="3" s="1"/>
  <c r="P9" i="3" s="1"/>
  <c r="E9" i="3"/>
  <c r="G9" i="3" s="1"/>
  <c r="H9" i="3" s="1"/>
  <c r="AC8" i="3"/>
  <c r="AE8" i="3" s="1"/>
  <c r="AF8" i="3" s="1"/>
  <c r="W8" i="3"/>
  <c r="X8" i="3" s="1"/>
  <c r="U8" i="3"/>
  <c r="M8" i="3"/>
  <c r="O8" i="3" s="1"/>
  <c r="P8" i="3" s="1"/>
  <c r="E8" i="3"/>
  <c r="G8" i="3" s="1"/>
  <c r="H8" i="3" s="1"/>
  <c r="AC7" i="3"/>
  <c r="AE7" i="3" s="1"/>
  <c r="AF7" i="3" s="1"/>
  <c r="U7" i="3"/>
  <c r="W7" i="3" s="1"/>
  <c r="X7" i="3" s="1"/>
  <c r="M7" i="3"/>
  <c r="O7" i="3" s="1"/>
  <c r="P7" i="3" s="1"/>
  <c r="E7" i="3"/>
  <c r="G7" i="3" s="1"/>
  <c r="H7" i="3" s="1"/>
  <c r="F7" i="4" l="1"/>
  <c r="AE31" i="4" s="1"/>
  <c r="AF31" i="4" s="1"/>
  <c r="G18" i="4" l="1"/>
  <c r="H18" i="4" s="1"/>
  <c r="AE9" i="4"/>
  <c r="AF9" i="4" s="1"/>
  <c r="W7" i="4"/>
  <c r="X7" i="4" s="1"/>
  <c r="G32" i="4"/>
  <c r="H32" i="4" s="1"/>
  <c r="AE15" i="4"/>
  <c r="AF15" i="4" s="1"/>
  <c r="AE24" i="4"/>
  <c r="AF24" i="4" s="1"/>
  <c r="AE25" i="4"/>
  <c r="AF25" i="4" s="1"/>
  <c r="G35" i="4"/>
  <c r="H35" i="4" s="1"/>
  <c r="G21" i="4"/>
  <c r="H21" i="4" s="1"/>
  <c r="W12" i="4"/>
  <c r="X12" i="4" s="1"/>
  <c r="G30" i="4"/>
  <c r="H30" i="4" s="1"/>
  <c r="AE11" i="4"/>
  <c r="AF11" i="4" s="1"/>
  <c r="AE27" i="4"/>
  <c r="AF27" i="4" s="1"/>
  <c r="G14" i="4"/>
  <c r="H14" i="4" s="1"/>
  <c r="W9" i="4"/>
  <c r="X9" i="4" s="1"/>
  <c r="G27" i="4"/>
  <c r="H27" i="4" s="1"/>
  <c r="O8" i="4"/>
  <c r="P8" i="4" s="1"/>
  <c r="AE30" i="4"/>
  <c r="AF30" i="4" s="1"/>
  <c r="AE22" i="4"/>
  <c r="AF22" i="4" s="1"/>
  <c r="AE14" i="4"/>
  <c r="AF14" i="4" s="1"/>
  <c r="G10" i="4"/>
  <c r="H10" i="4" s="1"/>
  <c r="G24" i="4"/>
  <c r="H24" i="4" s="1"/>
  <c r="G16" i="4"/>
  <c r="H16" i="4" s="1"/>
  <c r="AE8" i="4"/>
  <c r="AF8" i="4" s="1"/>
  <c r="G15" i="4"/>
  <c r="H15" i="4" s="1"/>
  <c r="G13" i="4"/>
  <c r="H13" i="4" s="1"/>
  <c r="W10" i="4"/>
  <c r="X10" i="4" s="1"/>
  <c r="O9" i="4"/>
  <c r="P9" i="4" s="1"/>
  <c r="AE16" i="4"/>
  <c r="AF16" i="4" s="1"/>
  <c r="AE23" i="4"/>
  <c r="AF23" i="4" s="1"/>
  <c r="G31" i="4"/>
  <c r="H31" i="4" s="1"/>
  <c r="G19" i="4"/>
  <c r="H19" i="4" s="1"/>
  <c r="O10" i="4"/>
  <c r="P10" i="4" s="1"/>
  <c r="G28" i="4"/>
  <c r="H28" i="4" s="1"/>
  <c r="AE35" i="4"/>
  <c r="AF35" i="4" s="1"/>
  <c r="AE19" i="4"/>
  <c r="AF19" i="4" s="1"/>
  <c r="AE12" i="4"/>
  <c r="AF12" i="4" s="1"/>
  <c r="W8" i="4"/>
  <c r="X8" i="4" s="1"/>
  <c r="AE13" i="4"/>
  <c r="AF13" i="4" s="1"/>
  <c r="O7" i="4"/>
  <c r="P7" i="4" s="1"/>
  <c r="AE28" i="4"/>
  <c r="AF28" i="4" s="1"/>
  <c r="AE20" i="4"/>
  <c r="AF20" i="4" s="1"/>
  <c r="W13" i="4"/>
  <c r="X13" i="4" s="1"/>
  <c r="G9" i="4"/>
  <c r="H9" i="4" s="1"/>
  <c r="G22" i="4"/>
  <c r="H22" i="4" s="1"/>
  <c r="W14" i="4"/>
  <c r="X14" i="4" s="1"/>
  <c r="AE7" i="4"/>
  <c r="AF7" i="4" s="1"/>
  <c r="G23" i="4"/>
  <c r="H23" i="4" s="1"/>
  <c r="AE29" i="4"/>
  <c r="AF29" i="4" s="1"/>
  <c r="G29" i="4"/>
  <c r="H29" i="4" s="1"/>
  <c r="AE32" i="4"/>
  <c r="AF32" i="4" s="1"/>
  <c r="G11" i="4"/>
  <c r="H11" i="4" s="1"/>
  <c r="AE21" i="4"/>
  <c r="AF21" i="4" s="1"/>
  <c r="G25" i="4"/>
  <c r="H25" i="4" s="1"/>
  <c r="G17" i="4"/>
  <c r="H17" i="4" s="1"/>
  <c r="G34" i="4"/>
  <c r="H34" i="4" s="1"/>
  <c r="G26" i="4"/>
  <c r="H26" i="4" s="1"/>
  <c r="AE33" i="4"/>
  <c r="AF33" i="4" s="1"/>
  <c r="AE17" i="4"/>
  <c r="AF17" i="4" s="1"/>
  <c r="W11" i="4"/>
  <c r="X11" i="4" s="1"/>
  <c r="G33" i="4"/>
  <c r="H33" i="4" s="1"/>
  <c r="O11" i="4"/>
  <c r="P11" i="4" s="1"/>
  <c r="AE34" i="4"/>
  <c r="AF34" i="4" s="1"/>
  <c r="AE26" i="4"/>
  <c r="AF26" i="4" s="1"/>
  <c r="AE18" i="4"/>
  <c r="AF18" i="4" s="1"/>
  <c r="G12" i="4"/>
  <c r="H12" i="4" s="1"/>
  <c r="G8" i="4"/>
  <c r="H8" i="4" s="1"/>
  <c r="G20" i="4"/>
  <c r="H20" i="4" s="1"/>
  <c r="AE10" i="4"/>
  <c r="AF10" i="4" s="1"/>
  <c r="G7" i="4"/>
  <c r="H7" i="4" s="1"/>
</calcChain>
</file>

<file path=xl/sharedStrings.xml><?xml version="1.0" encoding="utf-8"?>
<sst xmlns="http://schemas.openxmlformats.org/spreadsheetml/2006/main" count="104" uniqueCount="17">
  <si>
    <t>IL-11</t>
  </si>
  <si>
    <t>IL-15</t>
  </si>
  <si>
    <t>Controls</t>
  </si>
  <si>
    <t>INACTIVE CARRIER</t>
  </si>
  <si>
    <t>RECOVERED CASES</t>
  </si>
  <si>
    <t>CHRONIC HBV PATIENTS</t>
  </si>
  <si>
    <t>IL-11-GAPDH</t>
  </si>
  <si>
    <t>ΔCT-Avg ΔCT</t>
  </si>
  <si>
    <t>Fold change</t>
  </si>
  <si>
    <t>No.</t>
  </si>
  <si>
    <t>Sample</t>
  </si>
  <si>
    <t>GAPDH</t>
  </si>
  <si>
    <t>ΔCT</t>
  </si>
  <si>
    <t>Avg ΔCT</t>
  </si>
  <si>
    <t>ΔΔCT</t>
  </si>
  <si>
    <t>2^-(ΔΔCT)</t>
  </si>
  <si>
    <t>IL-15-GAPDH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</si>
</sst>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3" borderId="0" xfId="0" applyFill="1"/>
    <xf numFmtId="0" fontId="2" fillId="3" borderId="0" xfId="0" applyFont="1" applyFill="1"/>
    <xf numFmtId="0" fontId="0" fillId="3" borderId="1" xfId="0" applyFill="1" applyBorder="1"/>
    <xf numFmtId="0" fontId="0" fillId="4" borderId="0" xfId="0" applyFill="1"/>
    <xf numFmtId="0" fontId="2" fillId="4" borderId="0" xfId="0" applyFont="1" applyFill="1"/>
    <xf numFmtId="0" fontId="0" fillId="4" borderId="1" xfId="0" applyFill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4" fillId="0" borderId="7" xfId="0" applyFont="1" applyBorder="1"/>
    <xf numFmtId="0" fontId="5" fillId="0" borderId="8" xfId="0" applyFont="1" applyBorder="1"/>
    <xf numFmtId="0" fontId="5" fillId="0" borderId="7" xfId="0" applyFont="1" applyBorder="1"/>
    <xf numFmtId="0" fontId="1" fillId="0" borderId="7" xfId="0" applyFont="1" applyBorder="1"/>
    <xf numFmtId="0" fontId="5" fillId="0" borderId="9" xfId="0" applyFont="1" applyBorder="1"/>
    <xf numFmtId="0" fontId="0" fillId="0" borderId="10" xfId="0" applyBorder="1"/>
    <xf numFmtId="0" fontId="0" fillId="0" borderId="11" xfId="0" applyFill="1" applyBorder="1" applyAlignment="1">
      <alignment horizontal="right"/>
    </xf>
    <xf numFmtId="0" fontId="0" fillId="0" borderId="12" xfId="0" applyFill="1" applyBorder="1" applyAlignment="1">
      <alignment horizontal="right"/>
    </xf>
    <xf numFmtId="0" fontId="0" fillId="0" borderId="12" xfId="0" applyBorder="1"/>
    <xf numFmtId="0" fontId="6" fillId="5" borderId="0" xfId="0" applyFont="1" applyFill="1" applyAlignment="1">
      <alignment horizontal="right"/>
    </xf>
    <xf numFmtId="164" fontId="6" fillId="5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left"/>
    </xf>
    <xf numFmtId="0" fontId="0" fillId="0" borderId="13" xfId="0" applyBorder="1"/>
    <xf numFmtId="0" fontId="0" fillId="0" borderId="14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5" xfId="0" applyFill="1" applyBorder="1"/>
    <xf numFmtId="0" fontId="0" fillId="0" borderId="0" xfId="0" applyFill="1" applyBorder="1"/>
    <xf numFmtId="0" fontId="0" fillId="0" borderId="6" xfId="0" applyFill="1" applyBorder="1"/>
    <xf numFmtId="0" fontId="6" fillId="6" borderId="0" xfId="0" applyFont="1" applyFill="1" applyAlignment="1">
      <alignment horizontal="left" vertical="center"/>
    </xf>
    <xf numFmtId="0" fontId="0" fillId="0" borderId="15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0" borderId="16" xfId="0" applyBorder="1"/>
    <xf numFmtId="0" fontId="6" fillId="6" borderId="0" xfId="0" applyFont="1" applyFill="1" applyAlignment="1">
      <alignment horizontal="right"/>
    </xf>
    <xf numFmtId="0" fontId="0" fillId="0" borderId="13" xfId="0" applyFill="1" applyBorder="1"/>
    <xf numFmtId="0" fontId="6" fillId="6" borderId="0" xfId="0" applyFont="1" applyFill="1" applyAlignment="1">
      <alignment horizontal="right" vertical="center"/>
    </xf>
    <xf numFmtId="0" fontId="6" fillId="7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39"/>
  <sheetViews>
    <sheetView tabSelected="1" workbookViewId="0">
      <selection activeCell="L16" sqref="L16"/>
    </sheetView>
  </sheetViews>
  <sheetFormatPr defaultRowHeight="15" x14ac:dyDescent="0.25"/>
  <cols>
    <col min="8" max="8" width="15.5703125" customWidth="1"/>
    <col min="16" max="16" width="11.85546875" customWidth="1"/>
    <col min="24" max="24" width="11.7109375" customWidth="1"/>
  </cols>
  <sheetData>
    <row r="2" spans="1:32" ht="18.75" x14ac:dyDescent="0.3">
      <c r="A2" s="2"/>
      <c r="B2" s="2"/>
      <c r="C2" s="2"/>
      <c r="D2" s="3" t="s">
        <v>2</v>
      </c>
      <c r="E2" s="2"/>
      <c r="F2" s="2"/>
      <c r="G2" s="4"/>
      <c r="H2" s="5"/>
      <c r="I2" s="5"/>
      <c r="J2" s="5"/>
      <c r="K2" s="5"/>
      <c r="L2" s="6" t="s">
        <v>3</v>
      </c>
      <c r="M2" s="5"/>
      <c r="N2" s="5"/>
      <c r="O2" s="5"/>
      <c r="P2" s="5"/>
      <c r="Q2" s="5"/>
      <c r="R2" s="5"/>
      <c r="S2" s="6" t="s">
        <v>4</v>
      </c>
      <c r="T2" s="5"/>
      <c r="U2" s="5"/>
      <c r="V2" s="7"/>
      <c r="W2" s="5"/>
      <c r="X2" s="5"/>
      <c r="Y2" s="5"/>
      <c r="Z2" s="5"/>
      <c r="AA2" s="6" t="s">
        <v>5</v>
      </c>
      <c r="AB2" s="5"/>
      <c r="AC2" s="5"/>
      <c r="AD2" s="7"/>
    </row>
    <row r="4" spans="1:32" ht="21" x14ac:dyDescent="0.35">
      <c r="E4" s="8"/>
      <c r="F4" s="9" t="s">
        <v>0</v>
      </c>
      <c r="G4" s="10"/>
      <c r="H4" s="11"/>
      <c r="M4" s="8"/>
      <c r="N4" s="9" t="s">
        <v>0</v>
      </c>
      <c r="O4" s="10"/>
      <c r="P4" s="11"/>
      <c r="U4" s="8"/>
      <c r="V4" s="9" t="s">
        <v>0</v>
      </c>
      <c r="W4" s="10"/>
      <c r="X4" s="11"/>
      <c r="AC4" s="8"/>
      <c r="AD4" s="9" t="s">
        <v>0</v>
      </c>
      <c r="AE4" s="10"/>
      <c r="AF4" s="11"/>
    </row>
    <row r="5" spans="1:32" x14ac:dyDescent="0.25">
      <c r="E5" s="12" t="s">
        <v>6</v>
      </c>
      <c r="F5" s="13"/>
      <c r="G5" s="14" t="s">
        <v>7</v>
      </c>
      <c r="H5" s="15" t="s">
        <v>8</v>
      </c>
      <c r="M5" s="12" t="s">
        <v>6</v>
      </c>
      <c r="N5" s="13"/>
      <c r="O5" s="14" t="s">
        <v>7</v>
      </c>
      <c r="P5" s="15" t="s">
        <v>8</v>
      </c>
      <c r="U5" s="12" t="s">
        <v>6</v>
      </c>
      <c r="V5" s="13"/>
      <c r="W5" s="14" t="s">
        <v>7</v>
      </c>
      <c r="X5" s="15" t="s">
        <v>8</v>
      </c>
      <c r="AC5" s="12" t="s">
        <v>6</v>
      </c>
      <c r="AD5" s="13"/>
      <c r="AE5" s="14" t="s">
        <v>7</v>
      </c>
      <c r="AF5" s="15" t="s">
        <v>8</v>
      </c>
    </row>
    <row r="6" spans="1:32" ht="16.5" thickBot="1" x14ac:dyDescent="0.3">
      <c r="A6" s="16" t="s">
        <v>9</v>
      </c>
      <c r="B6" s="16" t="s">
        <v>10</v>
      </c>
      <c r="C6" s="16" t="s">
        <v>11</v>
      </c>
      <c r="D6" s="16" t="s">
        <v>0</v>
      </c>
      <c r="E6" s="17" t="s">
        <v>12</v>
      </c>
      <c r="F6" s="18" t="s">
        <v>13</v>
      </c>
      <c r="G6" s="19" t="s">
        <v>14</v>
      </c>
      <c r="H6" s="20" t="s">
        <v>15</v>
      </c>
      <c r="I6" s="16" t="s">
        <v>9</v>
      </c>
      <c r="J6" s="16" t="s">
        <v>10</v>
      </c>
      <c r="K6" s="16" t="s">
        <v>11</v>
      </c>
      <c r="L6" s="16" t="s">
        <v>0</v>
      </c>
      <c r="M6" s="17" t="s">
        <v>12</v>
      </c>
      <c r="N6" s="18" t="s">
        <v>13</v>
      </c>
      <c r="O6" s="19" t="s">
        <v>14</v>
      </c>
      <c r="P6" s="20" t="s">
        <v>15</v>
      </c>
      <c r="Q6" s="16" t="s">
        <v>9</v>
      </c>
      <c r="R6" s="16" t="s">
        <v>10</v>
      </c>
      <c r="S6" s="16" t="s">
        <v>11</v>
      </c>
      <c r="T6" s="16" t="s">
        <v>0</v>
      </c>
      <c r="U6" s="17" t="s">
        <v>12</v>
      </c>
      <c r="V6" s="18" t="s">
        <v>13</v>
      </c>
      <c r="W6" s="19" t="s">
        <v>14</v>
      </c>
      <c r="X6" s="20" t="s">
        <v>15</v>
      </c>
      <c r="Y6" s="16" t="s">
        <v>9</v>
      </c>
      <c r="Z6" s="16" t="s">
        <v>10</v>
      </c>
      <c r="AA6" s="16" t="s">
        <v>11</v>
      </c>
      <c r="AB6" s="16" t="s">
        <v>0</v>
      </c>
      <c r="AC6" s="17" t="s">
        <v>12</v>
      </c>
      <c r="AD6" s="18" t="s">
        <v>13</v>
      </c>
      <c r="AE6" s="19" t="s">
        <v>14</v>
      </c>
      <c r="AF6" s="20" t="s">
        <v>15</v>
      </c>
    </row>
    <row r="7" spans="1:32" ht="16.5" thickTop="1" x14ac:dyDescent="0.25">
      <c r="A7" s="21">
        <v>1</v>
      </c>
      <c r="B7" s="22">
        <v>70</v>
      </c>
      <c r="C7" s="23">
        <v>24.65</v>
      </c>
      <c r="D7" s="24">
        <v>35.520000000000003</v>
      </c>
      <c r="E7" s="12">
        <f t="shared" ref="E7:E34" si="0">D7-C7</f>
        <v>10.870000000000005</v>
      </c>
      <c r="F7">
        <v>9.27</v>
      </c>
      <c r="G7" s="14">
        <f t="shared" ref="G7:G34" si="1">E7-$F$7</f>
        <v>1.600000000000005</v>
      </c>
      <c r="H7" s="15">
        <f t="shared" ref="H7:H34" si="2">2^-(G7)</f>
        <v>0.32987697769322244</v>
      </c>
      <c r="I7" s="21">
        <v>1</v>
      </c>
      <c r="J7" s="25">
        <v>9</v>
      </c>
      <c r="K7" s="25">
        <v>25.3</v>
      </c>
      <c r="L7" s="26">
        <v>37.799500000000002</v>
      </c>
      <c r="M7" s="12">
        <f t="shared" ref="M7:M11" si="3">L7-K7</f>
        <v>12.499500000000001</v>
      </c>
      <c r="N7">
        <v>9.27</v>
      </c>
      <c r="O7" s="14">
        <f t="shared" ref="O7:O11" si="4">M7-$F$7</f>
        <v>3.2295000000000016</v>
      </c>
      <c r="P7" s="15">
        <f t="shared" ref="P7:P11" si="5">2^-(O7)</f>
        <v>0.10661630546448569</v>
      </c>
      <c r="Q7" s="21">
        <v>1</v>
      </c>
      <c r="R7" s="27">
        <v>7</v>
      </c>
      <c r="S7" s="27">
        <v>22.8</v>
      </c>
      <c r="T7" s="28">
        <v>32.122599999999998</v>
      </c>
      <c r="U7" s="12">
        <f t="shared" ref="U7:U15" si="6">T7-S7</f>
        <v>9.3225999999999978</v>
      </c>
      <c r="V7">
        <v>9.27</v>
      </c>
      <c r="W7" s="14">
        <f t="shared" ref="W7:W15" si="7">U7-$F$7</f>
        <v>5.2599999999998204E-2</v>
      </c>
      <c r="X7" s="15">
        <f t="shared" ref="X7:X15" si="8">2^-(W7)</f>
        <v>0.96419710288530447</v>
      </c>
      <c r="Y7" s="21">
        <v>1</v>
      </c>
      <c r="Z7" s="29">
        <v>22</v>
      </c>
      <c r="AA7" s="29">
        <v>37.6</v>
      </c>
      <c r="AB7" s="29">
        <v>35.130800000000001</v>
      </c>
      <c r="AC7" s="12">
        <f t="shared" ref="AC7:AC26" si="9">AB7-AA7</f>
        <v>-2.4692000000000007</v>
      </c>
      <c r="AD7">
        <v>9.27</v>
      </c>
      <c r="AE7" s="14">
        <f t="shared" ref="AE7:AE26" si="10">AC7-$F$7</f>
        <v>-11.7392</v>
      </c>
      <c r="AF7" s="15">
        <f t="shared" ref="AF7:AF26" si="11">2^-(AE7)</f>
        <v>3418.6239046684927</v>
      </c>
    </row>
    <row r="8" spans="1:32" ht="15.75" x14ac:dyDescent="0.25">
      <c r="A8" s="30">
        <v>2</v>
      </c>
      <c r="B8" s="31">
        <v>71</v>
      </c>
      <c r="C8" s="32">
        <v>24.65</v>
      </c>
      <c r="D8" s="14">
        <v>35.119999999999997</v>
      </c>
      <c r="E8" s="12">
        <f t="shared" si="0"/>
        <v>10.469999999999999</v>
      </c>
      <c r="F8" s="14"/>
      <c r="G8" s="14">
        <f t="shared" si="1"/>
        <v>1.1999999999999993</v>
      </c>
      <c r="H8" s="15">
        <f t="shared" si="2"/>
        <v>0.43527528164806228</v>
      </c>
      <c r="I8" s="30">
        <v>2</v>
      </c>
      <c r="J8" s="25">
        <v>35</v>
      </c>
      <c r="K8" s="25">
        <v>24.7</v>
      </c>
      <c r="L8" s="26">
        <v>33.700000000000003</v>
      </c>
      <c r="M8" s="12">
        <f t="shared" si="3"/>
        <v>9.0000000000000036</v>
      </c>
      <c r="N8" s="14"/>
      <c r="O8" s="14">
        <f t="shared" si="4"/>
        <v>-0.26999999999999602</v>
      </c>
      <c r="P8" s="15">
        <f t="shared" si="5"/>
        <v>1.2058078276907571</v>
      </c>
      <c r="Q8" s="30">
        <v>2</v>
      </c>
      <c r="R8" s="27">
        <v>30</v>
      </c>
      <c r="S8" s="27">
        <v>36.799999999999997</v>
      </c>
      <c r="T8" s="28">
        <v>33.976100000000002</v>
      </c>
      <c r="U8" s="12">
        <f t="shared" si="6"/>
        <v>-2.8238999999999947</v>
      </c>
      <c r="V8" s="14"/>
      <c r="W8" s="14">
        <f t="shared" si="7"/>
        <v>-12.093899999999994</v>
      </c>
      <c r="X8" s="15">
        <f t="shared" si="8"/>
        <v>4371.4615674839588</v>
      </c>
      <c r="Y8" s="30">
        <v>2</v>
      </c>
      <c r="Z8" s="29">
        <v>23</v>
      </c>
      <c r="AA8" s="29">
        <v>26.2</v>
      </c>
      <c r="AB8" s="29">
        <v>34.084200000000003</v>
      </c>
      <c r="AC8" s="12">
        <f t="shared" si="9"/>
        <v>7.8842000000000034</v>
      </c>
      <c r="AD8" s="14"/>
      <c r="AE8" s="14">
        <f t="shared" si="10"/>
        <v>-1.3857999999999961</v>
      </c>
      <c r="AF8" s="15">
        <f t="shared" si="11"/>
        <v>2.6131682206381952</v>
      </c>
    </row>
    <row r="9" spans="1:32" ht="15.75" x14ac:dyDescent="0.25">
      <c r="A9" s="30">
        <v>3</v>
      </c>
      <c r="B9" s="31">
        <v>72</v>
      </c>
      <c r="C9" s="32">
        <v>23.71</v>
      </c>
      <c r="D9" s="14">
        <v>33.880000000000003</v>
      </c>
      <c r="E9" s="12">
        <f t="shared" si="0"/>
        <v>10.170000000000002</v>
      </c>
      <c r="F9" s="14"/>
      <c r="G9" s="14">
        <f t="shared" si="1"/>
        <v>0.90000000000000213</v>
      </c>
      <c r="H9" s="15">
        <f t="shared" si="2"/>
        <v>0.53588673126814579</v>
      </c>
      <c r="I9" s="30">
        <v>3</v>
      </c>
      <c r="J9" s="25">
        <v>37</v>
      </c>
      <c r="K9" s="25">
        <v>25.7</v>
      </c>
      <c r="L9" s="26">
        <v>23.995999999999999</v>
      </c>
      <c r="M9" s="12">
        <f t="shared" si="3"/>
        <v>-1.7040000000000006</v>
      </c>
      <c r="N9" s="14"/>
      <c r="O9" s="14">
        <f t="shared" si="4"/>
        <v>-10.974</v>
      </c>
      <c r="P9" s="15">
        <f t="shared" si="5"/>
        <v>2011.4218910994248</v>
      </c>
      <c r="Q9" s="30">
        <v>3</v>
      </c>
      <c r="R9" s="27">
        <v>31</v>
      </c>
      <c r="S9" s="27">
        <v>20.5</v>
      </c>
      <c r="T9" s="28">
        <v>33.037100000000002</v>
      </c>
      <c r="U9" s="12">
        <f t="shared" si="6"/>
        <v>12.537100000000002</v>
      </c>
      <c r="V9" s="14"/>
      <c r="W9" s="14">
        <f t="shared" si="7"/>
        <v>3.2671000000000028</v>
      </c>
      <c r="X9" s="15">
        <f t="shared" si="8"/>
        <v>0.10387353248505059</v>
      </c>
      <c r="Y9" s="30">
        <v>3</v>
      </c>
      <c r="Z9" s="29">
        <v>24</v>
      </c>
      <c r="AA9" s="29">
        <v>26.6</v>
      </c>
      <c r="AB9" s="29">
        <v>36.022399999999998</v>
      </c>
      <c r="AC9" s="12">
        <f t="shared" si="9"/>
        <v>9.4223999999999961</v>
      </c>
      <c r="AD9" s="14"/>
      <c r="AE9" s="14">
        <f t="shared" si="10"/>
        <v>0.15239999999999654</v>
      </c>
      <c r="AF9" s="15">
        <f t="shared" si="11"/>
        <v>0.89975243086295464</v>
      </c>
    </row>
    <row r="10" spans="1:32" ht="15.75" x14ac:dyDescent="0.25">
      <c r="A10" s="30">
        <v>4</v>
      </c>
      <c r="B10" s="31">
        <v>73</v>
      </c>
      <c r="C10" s="32">
        <v>22.1</v>
      </c>
      <c r="D10" s="14">
        <v>35.619999999999997</v>
      </c>
      <c r="E10" s="12">
        <f t="shared" si="0"/>
        <v>13.519999999999996</v>
      </c>
      <c r="F10" s="14"/>
      <c r="G10" s="14">
        <f t="shared" si="1"/>
        <v>4.2499999999999964</v>
      </c>
      <c r="H10" s="15">
        <f t="shared" si="2"/>
        <v>5.2556025953357295E-2</v>
      </c>
      <c r="I10" s="30">
        <v>4</v>
      </c>
      <c r="J10" s="25">
        <v>48</v>
      </c>
      <c r="K10" s="25">
        <v>25.3</v>
      </c>
      <c r="L10" s="26">
        <v>36.200000000000003</v>
      </c>
      <c r="M10" s="12">
        <f t="shared" si="3"/>
        <v>10.900000000000002</v>
      </c>
      <c r="N10" s="14"/>
      <c r="O10" s="14">
        <f t="shared" si="4"/>
        <v>1.6300000000000026</v>
      </c>
      <c r="P10" s="15">
        <f t="shared" si="5"/>
        <v>0.32308820765937246</v>
      </c>
      <c r="Q10" s="30">
        <v>4</v>
      </c>
      <c r="R10" s="27">
        <v>32</v>
      </c>
      <c r="S10" s="27">
        <v>22.7</v>
      </c>
      <c r="T10" s="28">
        <v>33.9465</v>
      </c>
      <c r="U10" s="12">
        <f t="shared" si="6"/>
        <v>11.246500000000001</v>
      </c>
      <c r="V10" s="14"/>
      <c r="W10" s="14">
        <f t="shared" si="7"/>
        <v>1.9765000000000015</v>
      </c>
      <c r="X10" s="15">
        <f t="shared" si="8"/>
        <v>0.25410558677498246</v>
      </c>
      <c r="Y10" s="30">
        <v>4</v>
      </c>
      <c r="Z10" s="29">
        <v>27</v>
      </c>
      <c r="AA10" s="29">
        <v>27.3</v>
      </c>
      <c r="AB10" s="29">
        <v>33.145600000000002</v>
      </c>
      <c r="AC10" s="12">
        <f t="shared" si="9"/>
        <v>5.845600000000001</v>
      </c>
      <c r="AD10" s="14"/>
      <c r="AE10" s="14">
        <f t="shared" si="10"/>
        <v>-3.4243999999999986</v>
      </c>
      <c r="AF10" s="15">
        <f t="shared" si="11"/>
        <v>10.736114069319274</v>
      </c>
    </row>
    <row r="11" spans="1:32" ht="15.75" x14ac:dyDescent="0.25">
      <c r="A11" s="30">
        <v>5</v>
      </c>
      <c r="B11" s="31">
        <v>75</v>
      </c>
      <c r="C11" s="32">
        <v>22.13</v>
      </c>
      <c r="D11" s="14">
        <v>32.770000000000003</v>
      </c>
      <c r="E11" s="12">
        <f t="shared" si="0"/>
        <v>10.640000000000004</v>
      </c>
      <c r="F11" s="14"/>
      <c r="G11" s="14">
        <f t="shared" si="1"/>
        <v>1.3700000000000045</v>
      </c>
      <c r="H11" s="15">
        <f t="shared" si="2"/>
        <v>0.38689124838559624</v>
      </c>
      <c r="I11" s="30">
        <v>5</v>
      </c>
      <c r="J11" s="25">
        <v>54</v>
      </c>
      <c r="K11" s="25">
        <v>27</v>
      </c>
      <c r="L11" s="26">
        <v>38.316299999999998</v>
      </c>
      <c r="M11" s="12">
        <f t="shared" si="3"/>
        <v>11.316299999999998</v>
      </c>
      <c r="N11" s="14"/>
      <c r="O11" s="14">
        <f t="shared" si="4"/>
        <v>2.0462999999999987</v>
      </c>
      <c r="P11" s="15">
        <f t="shared" si="5"/>
        <v>0.24210419791925136</v>
      </c>
      <c r="Q11" s="30">
        <v>5</v>
      </c>
      <c r="R11" s="27">
        <v>39</v>
      </c>
      <c r="S11" s="27">
        <v>25.5</v>
      </c>
      <c r="T11" s="28">
        <v>35.701999999999998</v>
      </c>
      <c r="U11" s="12">
        <f t="shared" si="6"/>
        <v>10.201999999999998</v>
      </c>
      <c r="V11" s="14"/>
      <c r="W11" s="14">
        <f t="shared" si="7"/>
        <v>0.93199999999999861</v>
      </c>
      <c r="X11" s="15">
        <f t="shared" si="8"/>
        <v>0.52413123775846493</v>
      </c>
      <c r="Y11" s="30">
        <v>5</v>
      </c>
      <c r="Z11" s="29">
        <v>28</v>
      </c>
      <c r="AA11" s="29">
        <v>22</v>
      </c>
      <c r="AB11" s="29">
        <v>26.363900000000001</v>
      </c>
      <c r="AC11" s="12">
        <f t="shared" si="9"/>
        <v>4.363900000000001</v>
      </c>
      <c r="AD11" s="14"/>
      <c r="AE11" s="14">
        <f t="shared" si="10"/>
        <v>-4.9060999999999986</v>
      </c>
      <c r="AF11" s="15">
        <f t="shared" si="11"/>
        <v>29.983564530212508</v>
      </c>
    </row>
    <row r="12" spans="1:32" ht="15.75" x14ac:dyDescent="0.25">
      <c r="A12" s="30">
        <v>6</v>
      </c>
      <c r="B12" s="31">
        <v>291</v>
      </c>
      <c r="C12" s="32">
        <v>27.65</v>
      </c>
      <c r="D12" s="14">
        <v>35.9</v>
      </c>
      <c r="E12" s="12">
        <f t="shared" si="0"/>
        <v>8.25</v>
      </c>
      <c r="F12" s="14"/>
      <c r="G12" s="14">
        <f t="shared" si="1"/>
        <v>-1.0199999999999996</v>
      </c>
      <c r="H12" s="15">
        <f t="shared" si="2"/>
        <v>2.0279189595800577</v>
      </c>
      <c r="M12" s="33"/>
      <c r="O12" s="34"/>
      <c r="P12" s="35"/>
      <c r="Q12" s="30">
        <v>6</v>
      </c>
      <c r="R12" s="27">
        <v>46</v>
      </c>
      <c r="S12" s="27">
        <v>26.4</v>
      </c>
      <c r="T12" s="28">
        <v>34.499699999999997</v>
      </c>
      <c r="U12" s="12">
        <f t="shared" si="6"/>
        <v>8.0996999999999986</v>
      </c>
      <c r="V12" s="14"/>
      <c r="W12" s="14">
        <f t="shared" si="7"/>
        <v>-1.170300000000001</v>
      </c>
      <c r="X12" s="15">
        <f t="shared" si="8"/>
        <v>2.2505849166993652</v>
      </c>
      <c r="Y12" s="30">
        <v>6</v>
      </c>
      <c r="Z12" s="29">
        <v>33</v>
      </c>
      <c r="AA12" s="29">
        <v>26.3</v>
      </c>
      <c r="AB12" s="29">
        <v>32.955399999999997</v>
      </c>
      <c r="AC12" s="12">
        <f t="shared" si="9"/>
        <v>6.6553999999999967</v>
      </c>
      <c r="AD12" s="14"/>
      <c r="AE12" s="14">
        <f t="shared" si="10"/>
        <v>-2.6146000000000029</v>
      </c>
      <c r="AF12" s="15">
        <f t="shared" si="11"/>
        <v>6.1245336716530332</v>
      </c>
    </row>
    <row r="13" spans="1:32" ht="15.75" x14ac:dyDescent="0.25">
      <c r="A13" s="30">
        <v>7</v>
      </c>
      <c r="B13" s="31">
        <v>292</v>
      </c>
      <c r="C13" s="32">
        <v>27.98</v>
      </c>
      <c r="D13" s="14">
        <v>35.79</v>
      </c>
      <c r="E13" s="12">
        <f t="shared" si="0"/>
        <v>7.8099999999999987</v>
      </c>
      <c r="F13" s="14"/>
      <c r="G13" s="14">
        <f t="shared" si="1"/>
        <v>-1.4600000000000009</v>
      </c>
      <c r="H13" s="15">
        <f t="shared" si="2"/>
        <v>2.751083636279489</v>
      </c>
      <c r="Q13" s="30">
        <v>7</v>
      </c>
      <c r="R13" s="27">
        <v>50</v>
      </c>
      <c r="S13" s="27">
        <v>25.5</v>
      </c>
      <c r="T13" s="28">
        <v>34.043399999999998</v>
      </c>
      <c r="U13" s="12">
        <f t="shared" si="6"/>
        <v>8.5433999999999983</v>
      </c>
      <c r="V13" s="14"/>
      <c r="W13" s="14">
        <f t="shared" si="7"/>
        <v>-0.72660000000000124</v>
      </c>
      <c r="X13" s="15">
        <f t="shared" si="8"/>
        <v>1.6547347786501905</v>
      </c>
      <c r="Y13" s="30">
        <v>7</v>
      </c>
      <c r="Z13" s="29">
        <v>36</v>
      </c>
      <c r="AA13" s="29">
        <v>24.5</v>
      </c>
      <c r="AB13" s="29">
        <v>27.946100000000001</v>
      </c>
      <c r="AC13" s="12">
        <f t="shared" si="9"/>
        <v>3.4461000000000013</v>
      </c>
      <c r="AD13" s="14"/>
      <c r="AE13" s="14">
        <f t="shared" si="10"/>
        <v>-5.8238999999999983</v>
      </c>
      <c r="AF13" s="15">
        <f t="shared" si="11"/>
        <v>56.645914401423411</v>
      </c>
    </row>
    <row r="14" spans="1:32" ht="15.75" x14ac:dyDescent="0.25">
      <c r="B14" s="31">
        <v>293</v>
      </c>
      <c r="C14" s="32">
        <v>23.72</v>
      </c>
      <c r="D14" s="14">
        <v>35.94</v>
      </c>
      <c r="E14" s="12">
        <f t="shared" si="0"/>
        <v>12.219999999999999</v>
      </c>
      <c r="G14" s="14">
        <f t="shared" si="1"/>
        <v>2.9499999999999993</v>
      </c>
      <c r="H14" s="15">
        <f t="shared" si="2"/>
        <v>0.12940811548017228</v>
      </c>
      <c r="R14" s="27">
        <v>51</v>
      </c>
      <c r="S14" s="27">
        <v>24.2</v>
      </c>
      <c r="T14" s="28">
        <v>33.200000000000003</v>
      </c>
      <c r="U14" s="12">
        <f t="shared" si="6"/>
        <v>9.0000000000000036</v>
      </c>
      <c r="W14" s="14">
        <f t="shared" si="7"/>
        <v>-0.26999999999999602</v>
      </c>
      <c r="X14" s="15">
        <f t="shared" si="8"/>
        <v>1.2058078276907571</v>
      </c>
      <c r="Z14" s="29">
        <v>41</v>
      </c>
      <c r="AA14" s="29">
        <v>28.3</v>
      </c>
      <c r="AB14" s="29">
        <v>34.262</v>
      </c>
      <c r="AC14" s="12">
        <f t="shared" si="9"/>
        <v>5.9619999999999997</v>
      </c>
      <c r="AE14" s="14">
        <f t="shared" si="10"/>
        <v>-3.3079999999999998</v>
      </c>
      <c r="AF14" s="15">
        <f t="shared" si="11"/>
        <v>9.9039223266995648</v>
      </c>
    </row>
    <row r="15" spans="1:32" ht="15.75" x14ac:dyDescent="0.25">
      <c r="B15" s="31">
        <v>294</v>
      </c>
      <c r="C15" s="32">
        <v>23.34</v>
      </c>
      <c r="D15" s="14">
        <v>33.56</v>
      </c>
      <c r="E15" s="12">
        <f t="shared" si="0"/>
        <v>10.220000000000002</v>
      </c>
      <c r="G15" s="14">
        <f t="shared" si="1"/>
        <v>0.95000000000000284</v>
      </c>
      <c r="H15" s="15">
        <f t="shared" si="2"/>
        <v>0.51763246192068768</v>
      </c>
      <c r="R15" s="27">
        <v>67</v>
      </c>
      <c r="S15" s="27">
        <v>27.4</v>
      </c>
      <c r="T15" s="28">
        <v>38.4</v>
      </c>
      <c r="U15" s="12">
        <f t="shared" si="6"/>
        <v>11</v>
      </c>
      <c r="W15" s="14">
        <f t="shared" si="7"/>
        <v>1.7300000000000004</v>
      </c>
      <c r="X15" s="15">
        <f t="shared" si="8"/>
        <v>0.30145195692269006</v>
      </c>
      <c r="Z15" s="29">
        <v>43</v>
      </c>
      <c r="AA15" s="29">
        <v>25.3</v>
      </c>
      <c r="AB15" s="29">
        <v>33.877099999999999</v>
      </c>
      <c r="AC15" s="12">
        <f t="shared" si="9"/>
        <v>8.5770999999999979</v>
      </c>
      <c r="AE15" s="14">
        <f t="shared" si="10"/>
        <v>-0.69290000000000163</v>
      </c>
      <c r="AF15" s="15">
        <f t="shared" si="11"/>
        <v>1.6165296844284081</v>
      </c>
    </row>
    <row r="16" spans="1:32" ht="15.75" x14ac:dyDescent="0.25">
      <c r="B16" s="31">
        <v>345</v>
      </c>
      <c r="C16" s="32">
        <v>29</v>
      </c>
      <c r="D16" s="14">
        <v>34.78</v>
      </c>
      <c r="E16" s="12">
        <f t="shared" si="0"/>
        <v>5.7800000000000011</v>
      </c>
      <c r="G16" s="14">
        <f t="shared" si="1"/>
        <v>-3.4899999999999984</v>
      </c>
      <c r="H16" s="15">
        <f t="shared" si="2"/>
        <v>11.235559005903962</v>
      </c>
      <c r="Z16" s="29">
        <v>44</v>
      </c>
      <c r="AA16" s="29">
        <v>34.9</v>
      </c>
      <c r="AB16" s="29">
        <v>34.586799999999997</v>
      </c>
      <c r="AC16" s="12">
        <f t="shared" si="9"/>
        <v>-0.31320000000000192</v>
      </c>
      <c r="AE16" s="14">
        <f t="shared" si="10"/>
        <v>-9.5832000000000015</v>
      </c>
      <c r="AF16" s="15">
        <f t="shared" si="11"/>
        <v>767.06232847283343</v>
      </c>
    </row>
    <row r="17" spans="1:32" ht="15.75" x14ac:dyDescent="0.25">
      <c r="B17" s="31">
        <v>346</v>
      </c>
      <c r="C17" s="32">
        <v>27.21</v>
      </c>
      <c r="D17" s="14">
        <v>35.74</v>
      </c>
      <c r="E17" s="12">
        <f t="shared" si="0"/>
        <v>8.5300000000000011</v>
      </c>
      <c r="G17" s="14">
        <f t="shared" si="1"/>
        <v>-0.73999999999999844</v>
      </c>
      <c r="H17" s="15">
        <f t="shared" si="2"/>
        <v>1.6701758388567369</v>
      </c>
      <c r="Z17" s="29">
        <v>47</v>
      </c>
      <c r="AA17" s="29">
        <v>23.3</v>
      </c>
      <c r="AB17" s="29">
        <v>34.262</v>
      </c>
      <c r="AC17" s="12">
        <f t="shared" si="9"/>
        <v>10.962</v>
      </c>
      <c r="AE17" s="14">
        <f t="shared" si="10"/>
        <v>1.6920000000000002</v>
      </c>
      <c r="AF17" s="15">
        <f t="shared" si="11"/>
        <v>0.3094975727093614</v>
      </c>
    </row>
    <row r="18" spans="1:32" ht="15.75" x14ac:dyDescent="0.25">
      <c r="B18" s="31">
        <v>347</v>
      </c>
      <c r="C18" s="32">
        <v>26.25</v>
      </c>
      <c r="D18" s="14">
        <v>32.94</v>
      </c>
      <c r="E18" s="12">
        <f t="shared" si="0"/>
        <v>6.6899999999999977</v>
      </c>
      <c r="G18" s="14">
        <f t="shared" si="1"/>
        <v>-2.5800000000000018</v>
      </c>
      <c r="H18" s="15">
        <f t="shared" si="2"/>
        <v>5.9793969945397611</v>
      </c>
      <c r="Z18" s="29">
        <v>53</v>
      </c>
      <c r="AA18" s="29">
        <v>27.4</v>
      </c>
      <c r="AB18" s="29">
        <v>35.587800000000001</v>
      </c>
      <c r="AC18" s="12">
        <f t="shared" si="9"/>
        <v>8.1878000000000029</v>
      </c>
      <c r="AE18" s="14">
        <f t="shared" si="10"/>
        <v>-1.0821999999999967</v>
      </c>
      <c r="AF18" s="15">
        <f t="shared" si="11"/>
        <v>2.1172622842828712</v>
      </c>
    </row>
    <row r="19" spans="1:32" ht="15.75" x14ac:dyDescent="0.25">
      <c r="B19" s="31">
        <v>348</v>
      </c>
      <c r="C19" s="32">
        <v>29.92</v>
      </c>
      <c r="D19" s="14">
        <v>32.42</v>
      </c>
      <c r="E19" s="12">
        <f t="shared" si="0"/>
        <v>2.5</v>
      </c>
      <c r="G19" s="14">
        <f t="shared" si="1"/>
        <v>-6.77</v>
      </c>
      <c r="H19" s="15">
        <f t="shared" si="2"/>
        <v>109.13726614629844</v>
      </c>
      <c r="Z19" s="29">
        <v>55</v>
      </c>
      <c r="AA19" s="29">
        <v>28.1</v>
      </c>
      <c r="AB19" s="29">
        <v>23.978899999999999</v>
      </c>
      <c r="AC19" s="12">
        <f t="shared" si="9"/>
        <v>-4.121100000000002</v>
      </c>
      <c r="AE19" s="14">
        <f t="shared" si="10"/>
        <v>-13.391100000000002</v>
      </c>
      <c r="AF19" s="15">
        <f t="shared" si="11"/>
        <v>10742.930717861625</v>
      </c>
    </row>
    <row r="20" spans="1:32" ht="15.75" x14ac:dyDescent="0.25">
      <c r="B20" s="31">
        <v>46</v>
      </c>
      <c r="C20" s="32">
        <v>21.63</v>
      </c>
      <c r="D20" s="14">
        <v>35.07</v>
      </c>
      <c r="E20" s="12">
        <f t="shared" si="0"/>
        <v>13.440000000000001</v>
      </c>
      <c r="G20" s="14">
        <f t="shared" si="1"/>
        <v>4.1700000000000017</v>
      </c>
      <c r="H20" s="15">
        <f t="shared" si="2"/>
        <v>5.5552667572910594E-2</v>
      </c>
      <c r="Z20" s="29">
        <v>57</v>
      </c>
      <c r="AA20" s="29">
        <v>27.6</v>
      </c>
      <c r="AB20" s="29">
        <v>37.288899999999998</v>
      </c>
      <c r="AC20" s="12">
        <f t="shared" si="9"/>
        <v>9.6888999999999967</v>
      </c>
      <c r="AE20" s="14">
        <f t="shared" si="10"/>
        <v>0.41889999999999716</v>
      </c>
      <c r="AF20" s="15">
        <f t="shared" si="11"/>
        <v>0.74799472442778747</v>
      </c>
    </row>
    <row r="21" spans="1:32" ht="15.75" x14ac:dyDescent="0.25">
      <c r="B21" s="31">
        <v>47</v>
      </c>
      <c r="C21" s="32">
        <v>22.6</v>
      </c>
      <c r="D21" s="14">
        <v>34.770000000000003</v>
      </c>
      <c r="E21" s="12">
        <f t="shared" si="0"/>
        <v>12.170000000000002</v>
      </c>
      <c r="G21" s="14">
        <f t="shared" si="1"/>
        <v>2.9000000000000021</v>
      </c>
      <c r="H21" s="15">
        <f t="shared" si="2"/>
        <v>0.13397168281703645</v>
      </c>
      <c r="Z21" s="29">
        <v>58</v>
      </c>
      <c r="AA21" s="29">
        <v>26.9</v>
      </c>
      <c r="AB21" s="29">
        <v>34.581299999999999</v>
      </c>
      <c r="AC21" s="12">
        <f t="shared" si="9"/>
        <v>7.6813000000000002</v>
      </c>
      <c r="AE21" s="14">
        <f t="shared" si="10"/>
        <v>-1.5886999999999993</v>
      </c>
      <c r="AF21" s="15">
        <f t="shared" si="11"/>
        <v>3.0077819870622382</v>
      </c>
    </row>
    <row r="22" spans="1:32" ht="15.75" x14ac:dyDescent="0.25">
      <c r="B22" s="31">
        <v>65</v>
      </c>
      <c r="C22" s="32">
        <v>21.61</v>
      </c>
      <c r="D22" s="14">
        <v>33.229999999999997</v>
      </c>
      <c r="E22" s="12">
        <f t="shared" si="0"/>
        <v>11.619999999999997</v>
      </c>
      <c r="G22" s="14">
        <f t="shared" si="1"/>
        <v>2.3499999999999979</v>
      </c>
      <c r="H22" s="15">
        <f t="shared" si="2"/>
        <v>0.19614602447418797</v>
      </c>
      <c r="Z22" s="29">
        <v>59</v>
      </c>
      <c r="AA22" s="29">
        <v>27.1</v>
      </c>
      <c r="AB22" s="29">
        <v>34.033099999999997</v>
      </c>
      <c r="AC22" s="12">
        <f t="shared" si="9"/>
        <v>6.933099999999996</v>
      </c>
      <c r="AE22" s="14">
        <f t="shared" si="10"/>
        <v>-2.3369000000000035</v>
      </c>
      <c r="AF22" s="15">
        <f t="shared" si="11"/>
        <v>5.0521588462802995</v>
      </c>
    </row>
    <row r="23" spans="1:32" ht="15.75" x14ac:dyDescent="0.25">
      <c r="B23" s="31">
        <v>433</v>
      </c>
      <c r="C23" s="32">
        <v>31.01</v>
      </c>
      <c r="D23" s="14">
        <v>26.52</v>
      </c>
      <c r="E23" s="12">
        <f t="shared" si="0"/>
        <v>-4.490000000000002</v>
      </c>
      <c r="G23" s="14">
        <f t="shared" si="1"/>
        <v>-13.760000000000002</v>
      </c>
      <c r="H23" s="15">
        <f t="shared" si="2"/>
        <v>13873.075197747647</v>
      </c>
      <c r="Z23" s="36">
        <v>59</v>
      </c>
      <c r="AA23" s="29">
        <v>19.899999999999999</v>
      </c>
      <c r="AB23" s="29">
        <v>36.137599999999999</v>
      </c>
      <c r="AC23" s="12">
        <f t="shared" si="9"/>
        <v>16.2376</v>
      </c>
      <c r="AE23" s="14">
        <f t="shared" si="10"/>
        <v>6.9676000000000009</v>
      </c>
      <c r="AF23" s="15">
        <f t="shared" si="11"/>
        <v>7.9899378694780494E-3</v>
      </c>
    </row>
    <row r="24" spans="1:32" ht="15.75" x14ac:dyDescent="0.25">
      <c r="B24" s="31">
        <v>434</v>
      </c>
      <c r="C24" s="32">
        <v>31.09</v>
      </c>
      <c r="D24" s="14">
        <v>36.67</v>
      </c>
      <c r="E24" s="12">
        <f t="shared" si="0"/>
        <v>5.5800000000000018</v>
      </c>
      <c r="G24" s="14">
        <f t="shared" si="1"/>
        <v>-3.6899999999999977</v>
      </c>
      <c r="H24" s="15">
        <f t="shared" si="2"/>
        <v>12.906268147553998</v>
      </c>
      <c r="Z24" s="29">
        <v>62</v>
      </c>
      <c r="AA24" s="29">
        <v>27</v>
      </c>
      <c r="AB24" s="29">
        <v>33.891399999999997</v>
      </c>
      <c r="AC24" s="12">
        <f t="shared" si="9"/>
        <v>6.8913999999999973</v>
      </c>
      <c r="AE24" s="14">
        <f t="shared" si="10"/>
        <v>-2.3786000000000023</v>
      </c>
      <c r="AF24" s="15">
        <f t="shared" si="11"/>
        <v>5.2003185518378698</v>
      </c>
    </row>
    <row r="25" spans="1:32" ht="15.75" x14ac:dyDescent="0.25">
      <c r="B25" s="31">
        <v>435</v>
      </c>
      <c r="C25" s="32">
        <v>33.01</v>
      </c>
      <c r="D25" s="14">
        <v>38.33</v>
      </c>
      <c r="E25" s="12">
        <f t="shared" si="0"/>
        <v>5.32</v>
      </c>
      <c r="G25" s="14">
        <f t="shared" si="1"/>
        <v>-3.9499999999999993</v>
      </c>
      <c r="H25" s="15">
        <f t="shared" si="2"/>
        <v>15.454981262797521</v>
      </c>
      <c r="Z25" s="29">
        <v>77</v>
      </c>
      <c r="AA25" s="29">
        <v>18.3</v>
      </c>
      <c r="AB25" s="29">
        <v>25.660900000000002</v>
      </c>
      <c r="AC25" s="12">
        <f t="shared" si="9"/>
        <v>7.3609000000000009</v>
      </c>
      <c r="AE25" s="14">
        <f t="shared" si="10"/>
        <v>-1.9090999999999987</v>
      </c>
      <c r="AF25" s="15">
        <f t="shared" si="11"/>
        <v>3.7557473088055118</v>
      </c>
    </row>
    <row r="26" spans="1:32" ht="15.75" x14ac:dyDescent="0.25">
      <c r="B26" s="31">
        <v>478</v>
      </c>
      <c r="C26" s="32">
        <v>22.57</v>
      </c>
      <c r="D26" s="14">
        <v>35.69</v>
      </c>
      <c r="E26" s="12">
        <f t="shared" si="0"/>
        <v>13.119999999999997</v>
      </c>
      <c r="G26" s="14">
        <f t="shared" si="1"/>
        <v>3.8499999999999979</v>
      </c>
      <c r="H26" s="15">
        <f t="shared" si="2"/>
        <v>6.9348092004240414E-2</v>
      </c>
      <c r="Z26" s="29">
        <v>84</v>
      </c>
      <c r="AA26" s="29">
        <v>21.2</v>
      </c>
      <c r="AB26" s="29">
        <v>26.180122999999998</v>
      </c>
      <c r="AC26" s="12">
        <f t="shared" si="9"/>
        <v>4.980122999999999</v>
      </c>
      <c r="AE26" s="14">
        <f t="shared" si="10"/>
        <v>-4.2898770000000006</v>
      </c>
      <c r="AF26" s="15">
        <f t="shared" si="11"/>
        <v>19.560576693874363</v>
      </c>
    </row>
    <row r="27" spans="1:32" x14ac:dyDescent="0.25">
      <c r="A27" s="31"/>
      <c r="B27" s="32"/>
      <c r="C27" s="32">
        <v>22.93</v>
      </c>
      <c r="D27" s="14">
        <v>33.94</v>
      </c>
      <c r="E27" s="12">
        <f t="shared" si="0"/>
        <v>11.009999999999998</v>
      </c>
      <c r="G27" s="14">
        <f t="shared" si="1"/>
        <v>1.7399999999999984</v>
      </c>
      <c r="H27" s="15">
        <f t="shared" si="2"/>
        <v>0.29936967615473253</v>
      </c>
    </row>
    <row r="28" spans="1:32" x14ac:dyDescent="0.25">
      <c r="A28" s="31"/>
      <c r="B28" s="32"/>
      <c r="C28" s="32">
        <v>21.93</v>
      </c>
      <c r="D28" s="14">
        <v>33.47</v>
      </c>
      <c r="E28" s="12">
        <f t="shared" si="0"/>
        <v>11.54</v>
      </c>
      <c r="G28" s="14">
        <f t="shared" si="1"/>
        <v>2.2699999999999996</v>
      </c>
      <c r="H28" s="15">
        <f t="shared" si="2"/>
        <v>0.2073298864536105</v>
      </c>
    </row>
    <row r="29" spans="1:32" x14ac:dyDescent="0.25">
      <c r="A29" s="31"/>
      <c r="B29" s="32"/>
      <c r="C29" s="32">
        <v>21.39</v>
      </c>
      <c r="D29" s="14">
        <v>29.82</v>
      </c>
      <c r="E29" s="12">
        <f t="shared" si="0"/>
        <v>8.43</v>
      </c>
      <c r="G29" s="14">
        <f t="shared" si="1"/>
        <v>-0.83999999999999986</v>
      </c>
      <c r="H29" s="15">
        <f t="shared" si="2"/>
        <v>1.7900501418559447</v>
      </c>
    </row>
    <row r="30" spans="1:32" x14ac:dyDescent="0.25">
      <c r="A30" s="31"/>
      <c r="B30" s="32"/>
      <c r="C30" s="32">
        <v>23.08</v>
      </c>
      <c r="D30" s="14">
        <v>33.78</v>
      </c>
      <c r="E30" s="12">
        <f t="shared" si="0"/>
        <v>10.700000000000003</v>
      </c>
      <c r="G30" s="14">
        <f t="shared" si="1"/>
        <v>1.4300000000000033</v>
      </c>
      <c r="H30" s="15">
        <f t="shared" si="2"/>
        <v>0.37113089265726146</v>
      </c>
    </row>
    <row r="31" spans="1:32" x14ac:dyDescent="0.25">
      <c r="A31" s="31"/>
      <c r="B31" s="32"/>
      <c r="C31" s="32">
        <v>21.4</v>
      </c>
      <c r="D31" s="14">
        <v>31</v>
      </c>
      <c r="E31" s="12">
        <f t="shared" si="0"/>
        <v>9.6000000000000014</v>
      </c>
      <c r="G31" s="14">
        <f t="shared" si="1"/>
        <v>0.33000000000000185</v>
      </c>
      <c r="H31" s="15">
        <f t="shared" si="2"/>
        <v>0.7955364837549177</v>
      </c>
    </row>
    <row r="32" spans="1:32" x14ac:dyDescent="0.25">
      <c r="A32" s="31"/>
      <c r="B32" s="32"/>
      <c r="C32" s="32">
        <v>21.85</v>
      </c>
      <c r="D32" s="14">
        <v>33.49</v>
      </c>
      <c r="E32" s="12">
        <f t="shared" si="0"/>
        <v>11.64</v>
      </c>
      <c r="G32" s="14">
        <f t="shared" si="1"/>
        <v>2.370000000000001</v>
      </c>
      <c r="H32" s="15">
        <f t="shared" si="2"/>
        <v>0.19344562419279859</v>
      </c>
    </row>
    <row r="33" spans="1:12" x14ac:dyDescent="0.25">
      <c r="A33" s="31"/>
      <c r="B33" s="32"/>
      <c r="C33" s="32">
        <v>23.73</v>
      </c>
      <c r="D33" s="14">
        <v>32.340000000000003</v>
      </c>
      <c r="E33" s="12">
        <f t="shared" si="0"/>
        <v>8.610000000000003</v>
      </c>
      <c r="G33" s="14">
        <f t="shared" si="1"/>
        <v>-0.65999999999999659</v>
      </c>
      <c r="H33" s="15">
        <f t="shared" si="2"/>
        <v>1.5800826237267505</v>
      </c>
    </row>
    <row r="34" spans="1:12" ht="15.75" thickBot="1" x14ac:dyDescent="0.3">
      <c r="A34" s="37"/>
      <c r="B34" s="38"/>
      <c r="C34" s="38">
        <v>21.33</v>
      </c>
      <c r="D34" s="39">
        <v>34.94</v>
      </c>
      <c r="E34" s="12">
        <f t="shared" si="0"/>
        <v>13.61</v>
      </c>
      <c r="G34" s="14">
        <f t="shared" si="1"/>
        <v>4.34</v>
      </c>
      <c r="H34" s="15">
        <f t="shared" si="2"/>
        <v>4.9377581991461091E-2</v>
      </c>
    </row>
    <row r="39" spans="1:12" x14ac:dyDescent="0.25">
      <c r="L3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35"/>
  <sheetViews>
    <sheetView workbookViewId="0">
      <selection sqref="A1:XFD1048576"/>
    </sheetView>
  </sheetViews>
  <sheetFormatPr defaultRowHeight="15" x14ac:dyDescent="0.25"/>
  <cols>
    <col min="8" max="8" width="15.5703125" customWidth="1"/>
    <col min="16" max="16" width="11.85546875" customWidth="1"/>
    <col min="24" max="24" width="11.7109375" customWidth="1"/>
  </cols>
  <sheetData>
    <row r="2" spans="1:32" ht="18.75" x14ac:dyDescent="0.3">
      <c r="A2" s="2"/>
      <c r="B2" s="2"/>
      <c r="C2" s="2"/>
      <c r="D2" s="3" t="s">
        <v>2</v>
      </c>
      <c r="E2" s="2"/>
      <c r="F2" s="2"/>
      <c r="G2" s="4"/>
      <c r="H2" s="5"/>
      <c r="I2" s="5"/>
      <c r="J2" s="5"/>
      <c r="K2" s="5"/>
      <c r="L2" s="6" t="s">
        <v>3</v>
      </c>
      <c r="M2" s="5"/>
      <c r="N2" s="5"/>
      <c r="O2" s="5"/>
      <c r="P2" s="5"/>
      <c r="Q2" s="5"/>
      <c r="R2" s="5"/>
      <c r="S2" s="6" t="s">
        <v>4</v>
      </c>
      <c r="T2" s="5"/>
      <c r="U2" s="5"/>
      <c r="V2" s="7"/>
      <c r="W2" s="5"/>
      <c r="X2" s="5"/>
      <c r="Y2" s="5"/>
      <c r="Z2" s="5"/>
      <c r="AA2" s="6" t="s">
        <v>5</v>
      </c>
      <c r="AB2" s="5"/>
      <c r="AC2" s="5"/>
      <c r="AD2" s="7"/>
    </row>
    <row r="4" spans="1:32" ht="21" x14ac:dyDescent="0.35">
      <c r="E4" s="8"/>
      <c r="F4" s="9" t="s">
        <v>1</v>
      </c>
      <c r="G4" s="10"/>
      <c r="H4" s="11"/>
      <c r="M4" s="8"/>
      <c r="N4" s="9" t="s">
        <v>1</v>
      </c>
      <c r="O4" s="10"/>
      <c r="P4" s="11"/>
      <c r="U4" s="8"/>
      <c r="V4" s="9" t="s">
        <v>1</v>
      </c>
      <c r="W4" s="10"/>
      <c r="X4" s="11"/>
      <c r="AC4" s="8"/>
      <c r="AD4" s="9" t="s">
        <v>1</v>
      </c>
      <c r="AE4" s="10"/>
      <c r="AF4" s="11"/>
    </row>
    <row r="5" spans="1:32" x14ac:dyDescent="0.25">
      <c r="E5" s="12" t="s">
        <v>16</v>
      </c>
      <c r="F5" s="13"/>
      <c r="G5" s="14" t="s">
        <v>7</v>
      </c>
      <c r="H5" s="15" t="s">
        <v>8</v>
      </c>
      <c r="M5" s="12" t="s">
        <v>16</v>
      </c>
      <c r="N5" s="13"/>
      <c r="O5" s="14" t="s">
        <v>7</v>
      </c>
      <c r="P5" s="15" t="s">
        <v>8</v>
      </c>
      <c r="U5" s="12" t="s">
        <v>16</v>
      </c>
      <c r="V5" s="13"/>
      <c r="W5" s="14" t="s">
        <v>7</v>
      </c>
      <c r="X5" s="15" t="s">
        <v>8</v>
      </c>
      <c r="AC5" s="12" t="s">
        <v>16</v>
      </c>
      <c r="AD5" s="13"/>
      <c r="AE5" s="14" t="s">
        <v>7</v>
      </c>
      <c r="AF5" s="15" t="s">
        <v>8</v>
      </c>
    </row>
    <row r="6" spans="1:32" ht="16.5" thickBot="1" x14ac:dyDescent="0.3">
      <c r="A6" s="16" t="s">
        <v>9</v>
      </c>
      <c r="B6" s="16" t="s">
        <v>10</v>
      </c>
      <c r="C6" s="16" t="s">
        <v>11</v>
      </c>
      <c r="D6" s="16" t="s">
        <v>1</v>
      </c>
      <c r="E6" s="17" t="s">
        <v>12</v>
      </c>
      <c r="F6" s="18" t="s">
        <v>13</v>
      </c>
      <c r="G6" s="19" t="s">
        <v>14</v>
      </c>
      <c r="H6" s="20" t="s">
        <v>15</v>
      </c>
      <c r="I6" s="16" t="s">
        <v>9</v>
      </c>
      <c r="J6" s="16" t="s">
        <v>10</v>
      </c>
      <c r="K6" s="16" t="s">
        <v>11</v>
      </c>
      <c r="L6" s="16" t="s">
        <v>1</v>
      </c>
      <c r="M6" s="17" t="s">
        <v>12</v>
      </c>
      <c r="N6" s="18" t="s">
        <v>13</v>
      </c>
      <c r="O6" s="19" t="s">
        <v>14</v>
      </c>
      <c r="P6" s="20" t="s">
        <v>15</v>
      </c>
      <c r="Q6" s="16" t="s">
        <v>9</v>
      </c>
      <c r="R6" s="16" t="s">
        <v>10</v>
      </c>
      <c r="S6" s="16" t="s">
        <v>11</v>
      </c>
      <c r="T6" s="16" t="s">
        <v>1</v>
      </c>
      <c r="U6" s="17" t="s">
        <v>12</v>
      </c>
      <c r="V6" s="18" t="s">
        <v>13</v>
      </c>
      <c r="W6" s="19" t="s">
        <v>14</v>
      </c>
      <c r="X6" s="20" t="s">
        <v>15</v>
      </c>
      <c r="Y6" s="16" t="s">
        <v>9</v>
      </c>
      <c r="Z6" s="16" t="s">
        <v>10</v>
      </c>
      <c r="AA6" s="16" t="s">
        <v>11</v>
      </c>
      <c r="AB6" s="16" t="s">
        <v>1</v>
      </c>
      <c r="AC6" s="17" t="s">
        <v>12</v>
      </c>
      <c r="AD6" s="18" t="s">
        <v>13</v>
      </c>
      <c r="AE6" s="19" t="s">
        <v>14</v>
      </c>
      <c r="AF6" s="20" t="s">
        <v>15</v>
      </c>
    </row>
    <row r="7" spans="1:32" ht="16.5" thickTop="1" x14ac:dyDescent="0.25">
      <c r="A7" s="21">
        <v>1</v>
      </c>
      <c r="B7" s="22">
        <v>70</v>
      </c>
      <c r="C7" s="23">
        <v>24.65</v>
      </c>
      <c r="D7" s="24">
        <v>28.17</v>
      </c>
      <c r="E7" s="12">
        <f t="shared" ref="E7:E35" si="0">D7-C7</f>
        <v>3.5200000000000031</v>
      </c>
      <c r="F7" s="14">
        <f>AVERAGE(E7:E35)</f>
        <v>3.5700000000000012</v>
      </c>
      <c r="G7" s="14">
        <f t="shared" ref="G7:G33" si="1">E7-$F$7</f>
        <v>-4.9999999999998046E-2</v>
      </c>
      <c r="H7" s="15">
        <f t="shared" ref="H7:H33" si="2">2^-(G7)</f>
        <v>1.035264923841376</v>
      </c>
      <c r="I7" s="21">
        <v>1</v>
      </c>
      <c r="J7" s="25">
        <v>9</v>
      </c>
      <c r="K7" s="25">
        <v>25.3</v>
      </c>
      <c r="L7" s="25">
        <v>28.6</v>
      </c>
      <c r="M7" s="12">
        <f t="shared" ref="M7:M11" si="3">L7-K7</f>
        <v>3.3000000000000007</v>
      </c>
      <c r="N7" s="14">
        <v>3.57</v>
      </c>
      <c r="O7" s="14">
        <f t="shared" ref="O7:O11" si="4">M7-$F$7</f>
        <v>-0.27000000000000046</v>
      </c>
      <c r="P7" s="15">
        <f t="shared" ref="P7:P11" si="5">2^-(O7)</f>
        <v>1.2058078276907607</v>
      </c>
      <c r="Q7" s="21">
        <v>1</v>
      </c>
      <c r="R7" s="27">
        <v>7</v>
      </c>
      <c r="S7" s="27">
        <v>22.8</v>
      </c>
      <c r="T7" s="27">
        <v>27.6</v>
      </c>
      <c r="U7" s="12">
        <f t="shared" ref="U7:U14" si="6">T7-S7</f>
        <v>4.8000000000000007</v>
      </c>
      <c r="V7">
        <v>3.57</v>
      </c>
      <c r="W7" s="14">
        <f t="shared" ref="W7:W14" si="7">U7-$F$7</f>
        <v>1.2299999999999995</v>
      </c>
      <c r="X7" s="15">
        <f t="shared" ref="X7:X14" si="8">2^-(W7)</f>
        <v>0.42631744588397852</v>
      </c>
      <c r="Y7" s="21">
        <v>1</v>
      </c>
      <c r="Z7" s="40">
        <v>22</v>
      </c>
      <c r="AA7" s="40">
        <v>37.6</v>
      </c>
      <c r="AB7" s="40">
        <v>28.6</v>
      </c>
      <c r="AC7" s="12">
        <f t="shared" ref="AC7:AC35" si="9">AB7-AA7</f>
        <v>-9</v>
      </c>
      <c r="AD7">
        <v>3.57</v>
      </c>
      <c r="AE7" s="14">
        <f t="shared" ref="AE7:AE35" si="10">AC7-$F$7</f>
        <v>-12.57</v>
      </c>
      <c r="AF7" s="15">
        <f t="shared" ref="AF7:AF35" si="11">2^-(AE7)</f>
        <v>6080.6085452965817</v>
      </c>
    </row>
    <row r="8" spans="1:32" ht="15.75" x14ac:dyDescent="0.25">
      <c r="A8" s="30">
        <v>2</v>
      </c>
      <c r="B8" s="31">
        <v>71</v>
      </c>
      <c r="C8" s="32">
        <v>24.65</v>
      </c>
      <c r="D8" s="14">
        <v>29.04</v>
      </c>
      <c r="E8" s="12">
        <f t="shared" si="0"/>
        <v>4.3900000000000006</v>
      </c>
      <c r="F8" s="14"/>
      <c r="G8" s="14">
        <f t="shared" si="1"/>
        <v>0.8199999999999994</v>
      </c>
      <c r="H8" s="15">
        <f t="shared" si="2"/>
        <v>0.56644194264789949</v>
      </c>
      <c r="I8" s="30">
        <v>2</v>
      </c>
      <c r="J8" s="25">
        <v>35</v>
      </c>
      <c r="K8" s="25">
        <v>24.7</v>
      </c>
      <c r="L8" s="25">
        <v>28.7</v>
      </c>
      <c r="M8" s="12">
        <f t="shared" si="3"/>
        <v>4</v>
      </c>
      <c r="N8" s="14"/>
      <c r="O8" s="14">
        <f t="shared" si="4"/>
        <v>0.42999999999999883</v>
      </c>
      <c r="P8" s="15">
        <f t="shared" si="5"/>
        <v>0.74226178531452514</v>
      </c>
      <c r="Q8" s="30">
        <v>2</v>
      </c>
      <c r="R8" s="27">
        <v>30</v>
      </c>
      <c r="S8" s="27">
        <v>36.799999999999997</v>
      </c>
      <c r="T8" s="27">
        <v>19.100000000000001</v>
      </c>
      <c r="U8" s="12">
        <f t="shared" si="6"/>
        <v>-17.699999999999996</v>
      </c>
      <c r="V8" s="14"/>
      <c r="W8" s="14">
        <f t="shared" si="7"/>
        <v>-21.269999999999996</v>
      </c>
      <c r="X8" s="15">
        <f t="shared" si="8"/>
        <v>2528762.2974573271</v>
      </c>
      <c r="Y8" s="30">
        <v>2</v>
      </c>
      <c r="Z8" s="40">
        <v>23</v>
      </c>
      <c r="AA8" s="40">
        <v>26.2</v>
      </c>
      <c r="AB8" s="40">
        <v>29.5</v>
      </c>
      <c r="AC8" s="12">
        <f t="shared" si="9"/>
        <v>3.3000000000000007</v>
      </c>
      <c r="AD8" s="14"/>
      <c r="AE8" s="14">
        <f t="shared" si="10"/>
        <v>-0.27000000000000046</v>
      </c>
      <c r="AF8" s="15">
        <f t="shared" si="11"/>
        <v>1.2058078276907607</v>
      </c>
    </row>
    <row r="9" spans="1:32" ht="15.75" x14ac:dyDescent="0.25">
      <c r="A9" s="30">
        <v>3</v>
      </c>
      <c r="B9" s="31">
        <v>72</v>
      </c>
      <c r="C9" s="32">
        <v>23.71</v>
      </c>
      <c r="D9" s="14">
        <v>28</v>
      </c>
      <c r="E9" s="12">
        <f t="shared" si="0"/>
        <v>4.2899999999999991</v>
      </c>
      <c r="F9" s="14"/>
      <c r="G9" s="14">
        <f t="shared" si="1"/>
        <v>0.71999999999999797</v>
      </c>
      <c r="H9" s="15">
        <f t="shared" si="2"/>
        <v>0.60709744219752426</v>
      </c>
      <c r="I9" s="30">
        <v>3</v>
      </c>
      <c r="J9" s="25">
        <v>37</v>
      </c>
      <c r="K9" s="25">
        <v>25.7</v>
      </c>
      <c r="L9" s="25">
        <v>22.2</v>
      </c>
      <c r="M9" s="12">
        <f t="shared" si="3"/>
        <v>-3.5</v>
      </c>
      <c r="N9" s="14"/>
      <c r="O9" s="14">
        <f t="shared" si="4"/>
        <v>-7.0700000000000012</v>
      </c>
      <c r="P9" s="15">
        <f t="shared" si="5"/>
        <v>134.36373550375271</v>
      </c>
      <c r="Q9" s="30">
        <v>3</v>
      </c>
      <c r="R9" s="27">
        <v>32</v>
      </c>
      <c r="S9" s="27">
        <v>22.7</v>
      </c>
      <c r="T9" s="27">
        <v>26.9</v>
      </c>
      <c r="U9" s="12">
        <f t="shared" si="6"/>
        <v>4.1999999999999993</v>
      </c>
      <c r="V9" s="14"/>
      <c r="W9" s="14">
        <f t="shared" si="7"/>
        <v>0.62999999999999812</v>
      </c>
      <c r="X9" s="15">
        <f t="shared" si="8"/>
        <v>0.64617641531874703</v>
      </c>
      <c r="Y9" s="30">
        <v>3</v>
      </c>
      <c r="Z9" s="40">
        <v>24</v>
      </c>
      <c r="AA9" s="40">
        <v>26.6</v>
      </c>
      <c r="AB9" s="40">
        <v>28.4</v>
      </c>
      <c r="AC9" s="12">
        <f t="shared" si="9"/>
        <v>1.7999999999999972</v>
      </c>
      <c r="AD9" s="14"/>
      <c r="AE9" s="14">
        <f t="shared" si="10"/>
        <v>-1.770000000000004</v>
      </c>
      <c r="AF9" s="15">
        <f t="shared" si="11"/>
        <v>3.4105395670718361</v>
      </c>
    </row>
    <row r="10" spans="1:32" ht="15.75" x14ac:dyDescent="0.25">
      <c r="A10" s="30">
        <v>4</v>
      </c>
      <c r="B10" s="31">
        <v>73</v>
      </c>
      <c r="C10" s="32">
        <v>22.1</v>
      </c>
      <c r="D10" s="14">
        <v>27.26</v>
      </c>
      <c r="E10" s="12">
        <f t="shared" si="0"/>
        <v>5.16</v>
      </c>
      <c r="F10" s="14"/>
      <c r="G10" s="14">
        <f t="shared" si="1"/>
        <v>1.589999999999999</v>
      </c>
      <c r="H10" s="15">
        <f t="shared" si="2"/>
        <v>0.33217145352412819</v>
      </c>
      <c r="I10" s="30">
        <v>4</v>
      </c>
      <c r="J10" s="25">
        <v>48</v>
      </c>
      <c r="K10" s="25">
        <v>25.3</v>
      </c>
      <c r="L10" s="25">
        <v>27.4</v>
      </c>
      <c r="M10" s="12">
        <f t="shared" si="3"/>
        <v>2.0999999999999979</v>
      </c>
      <c r="N10" s="14"/>
      <c r="O10" s="14">
        <f t="shared" si="4"/>
        <v>-1.4700000000000033</v>
      </c>
      <c r="P10" s="15">
        <f t="shared" si="5"/>
        <v>2.7702189362218554</v>
      </c>
      <c r="Q10" s="30">
        <v>4</v>
      </c>
      <c r="R10" s="27">
        <v>46</v>
      </c>
      <c r="S10" s="27">
        <v>26.4</v>
      </c>
      <c r="T10" s="27">
        <v>27.6</v>
      </c>
      <c r="U10" s="12">
        <f t="shared" si="6"/>
        <v>1.2000000000000028</v>
      </c>
      <c r="V10" s="14"/>
      <c r="W10" s="14">
        <f t="shared" si="7"/>
        <v>-2.3699999999999983</v>
      </c>
      <c r="X10" s="15">
        <f t="shared" si="8"/>
        <v>5.1694113225499621</v>
      </c>
      <c r="Y10" s="30">
        <v>4</v>
      </c>
      <c r="Z10" s="40">
        <v>27</v>
      </c>
      <c r="AA10" s="40">
        <v>27.3</v>
      </c>
      <c r="AB10" s="40">
        <v>23.4</v>
      </c>
      <c r="AC10" s="12">
        <f t="shared" si="9"/>
        <v>-3.9000000000000021</v>
      </c>
      <c r="AD10" s="14"/>
      <c r="AE10" s="14">
        <f t="shared" si="10"/>
        <v>-7.4700000000000033</v>
      </c>
      <c r="AF10" s="15">
        <f t="shared" si="11"/>
        <v>177.29401191819881</v>
      </c>
    </row>
    <row r="11" spans="1:32" ht="15.75" x14ac:dyDescent="0.25">
      <c r="A11" s="30">
        <v>5</v>
      </c>
      <c r="B11" s="31">
        <v>75</v>
      </c>
      <c r="C11" s="32">
        <v>22.13</v>
      </c>
      <c r="D11" s="14">
        <v>27.58</v>
      </c>
      <c r="E11" s="12">
        <f t="shared" si="0"/>
        <v>5.4499999999999993</v>
      </c>
      <c r="F11" s="14"/>
      <c r="G11" s="14">
        <f t="shared" si="1"/>
        <v>1.8799999999999981</v>
      </c>
      <c r="H11" s="15">
        <f t="shared" si="2"/>
        <v>0.27168371563151483</v>
      </c>
      <c r="I11" s="30">
        <v>5</v>
      </c>
      <c r="J11" s="25">
        <v>54</v>
      </c>
      <c r="K11" s="25">
        <v>27</v>
      </c>
      <c r="L11" s="25">
        <v>15.3</v>
      </c>
      <c r="M11" s="12">
        <f t="shared" si="3"/>
        <v>-11.7</v>
      </c>
      <c r="N11" s="14"/>
      <c r="O11" s="14">
        <f t="shared" si="4"/>
        <v>-15.27</v>
      </c>
      <c r="P11" s="15">
        <f t="shared" si="5"/>
        <v>39511.910897770787</v>
      </c>
      <c r="Q11" s="30">
        <v>5</v>
      </c>
      <c r="R11" s="27">
        <v>50</v>
      </c>
      <c r="S11" s="27">
        <v>26.8</v>
      </c>
      <c r="T11" s="27">
        <v>21.5</v>
      </c>
      <c r="U11" s="12">
        <f t="shared" si="6"/>
        <v>-5.3000000000000007</v>
      </c>
      <c r="V11" s="14"/>
      <c r="W11" s="14">
        <f t="shared" si="7"/>
        <v>-8.870000000000001</v>
      </c>
      <c r="X11" s="15">
        <f t="shared" si="8"/>
        <v>467.8817025174535</v>
      </c>
      <c r="Y11" s="30">
        <v>5</v>
      </c>
      <c r="Z11" s="40">
        <v>27</v>
      </c>
      <c r="AA11" s="40">
        <v>24.2</v>
      </c>
      <c r="AB11" s="40">
        <v>21</v>
      </c>
      <c r="AC11" s="12">
        <f t="shared" si="9"/>
        <v>-3.1999999999999993</v>
      </c>
      <c r="AD11" s="14"/>
      <c r="AE11" s="14">
        <f t="shared" si="10"/>
        <v>-6.7700000000000005</v>
      </c>
      <c r="AF11" s="15">
        <f t="shared" si="11"/>
        <v>109.13726614629844</v>
      </c>
    </row>
    <row r="12" spans="1:32" ht="15.75" x14ac:dyDescent="0.25">
      <c r="A12" s="30">
        <v>6</v>
      </c>
      <c r="B12" s="31">
        <v>291</v>
      </c>
      <c r="C12" s="32">
        <v>27.65</v>
      </c>
      <c r="D12" s="14">
        <v>31.59</v>
      </c>
      <c r="E12" s="12">
        <f t="shared" si="0"/>
        <v>3.9400000000000013</v>
      </c>
      <c r="F12" s="14"/>
      <c r="G12" s="14">
        <f t="shared" si="1"/>
        <v>0.37000000000000011</v>
      </c>
      <c r="H12" s="15">
        <f t="shared" si="2"/>
        <v>0.77378249677119493</v>
      </c>
      <c r="M12" s="33"/>
      <c r="O12" s="34"/>
      <c r="P12" s="35"/>
      <c r="Q12" s="30">
        <v>6</v>
      </c>
      <c r="R12" s="27">
        <v>50</v>
      </c>
      <c r="S12" s="27">
        <v>25.5</v>
      </c>
      <c r="T12" s="27">
        <v>26.3</v>
      </c>
      <c r="U12" s="12">
        <f t="shared" si="6"/>
        <v>0.80000000000000071</v>
      </c>
      <c r="V12" s="14"/>
      <c r="W12" s="14">
        <f t="shared" si="7"/>
        <v>-2.7700000000000005</v>
      </c>
      <c r="X12" s="15">
        <f t="shared" si="8"/>
        <v>6.8210791341436563</v>
      </c>
      <c r="Y12" s="30">
        <v>6</v>
      </c>
      <c r="Z12" s="40">
        <v>28</v>
      </c>
      <c r="AA12" s="40">
        <v>24.6</v>
      </c>
      <c r="AB12" s="40">
        <v>30.8</v>
      </c>
      <c r="AC12" s="12">
        <f t="shared" si="9"/>
        <v>6.1999999999999993</v>
      </c>
      <c r="AD12" s="14"/>
      <c r="AE12" s="14">
        <f t="shared" si="10"/>
        <v>2.6299999999999981</v>
      </c>
      <c r="AF12" s="15">
        <f t="shared" si="11"/>
        <v>0.16154410382968676</v>
      </c>
    </row>
    <row r="13" spans="1:32" ht="15.75" x14ac:dyDescent="0.25">
      <c r="A13" s="30">
        <v>7</v>
      </c>
      <c r="B13" s="31">
        <v>292</v>
      </c>
      <c r="C13" s="32">
        <v>27.98</v>
      </c>
      <c r="D13" s="14">
        <v>31.68</v>
      </c>
      <c r="E13" s="12">
        <f t="shared" si="0"/>
        <v>3.6999999999999993</v>
      </c>
      <c r="F13" s="14"/>
      <c r="G13" s="14">
        <f t="shared" si="1"/>
        <v>0.12999999999999812</v>
      </c>
      <c r="H13" s="15">
        <f t="shared" si="2"/>
        <v>0.91383145022940171</v>
      </c>
      <c r="Q13" s="30">
        <v>7</v>
      </c>
      <c r="R13" s="27">
        <v>51</v>
      </c>
      <c r="S13" s="27">
        <v>24.2</v>
      </c>
      <c r="T13" s="27">
        <v>28.3</v>
      </c>
      <c r="U13" s="12">
        <f t="shared" si="6"/>
        <v>4.1000000000000014</v>
      </c>
      <c r="V13" s="14"/>
      <c r="W13" s="14">
        <f t="shared" si="7"/>
        <v>0.53000000000000025</v>
      </c>
      <c r="X13" s="15">
        <f t="shared" si="8"/>
        <v>0.6925547340554622</v>
      </c>
      <c r="Y13" s="30">
        <v>7</v>
      </c>
      <c r="Z13" s="40">
        <v>28</v>
      </c>
      <c r="AA13" s="40">
        <v>22</v>
      </c>
      <c r="AB13" s="40">
        <v>29.2</v>
      </c>
      <c r="AC13" s="12">
        <f t="shared" si="9"/>
        <v>7.1999999999999993</v>
      </c>
      <c r="AD13" s="14"/>
      <c r="AE13" s="14">
        <f t="shared" si="10"/>
        <v>3.6299999999999981</v>
      </c>
      <c r="AF13" s="15">
        <f t="shared" si="11"/>
        <v>8.0772051914843393E-2</v>
      </c>
    </row>
    <row r="14" spans="1:32" ht="15.75" x14ac:dyDescent="0.25">
      <c r="A14" s="41">
        <v>8</v>
      </c>
      <c r="B14" s="31">
        <v>293</v>
      </c>
      <c r="C14" s="32">
        <v>23.72</v>
      </c>
      <c r="D14" s="14">
        <v>28.24</v>
      </c>
      <c r="E14" s="12">
        <f t="shared" si="0"/>
        <v>4.5199999999999996</v>
      </c>
      <c r="G14" s="14">
        <f t="shared" si="1"/>
        <v>0.9499999999999984</v>
      </c>
      <c r="H14" s="15">
        <f t="shared" si="2"/>
        <v>0.51763246192068935</v>
      </c>
      <c r="R14" s="27">
        <v>67</v>
      </c>
      <c r="S14" s="27">
        <v>27.4</v>
      </c>
      <c r="T14" s="27">
        <v>17</v>
      </c>
      <c r="U14" s="12">
        <f t="shared" si="6"/>
        <v>-10.399999999999999</v>
      </c>
      <c r="W14" s="14">
        <f t="shared" si="7"/>
        <v>-13.969999999999999</v>
      </c>
      <c r="X14" s="15">
        <f t="shared" si="8"/>
        <v>16046.822155664202</v>
      </c>
      <c r="Z14" s="40">
        <v>29</v>
      </c>
      <c r="AA14" s="40">
        <v>25.9</v>
      </c>
      <c r="AB14" s="40">
        <v>24.9</v>
      </c>
      <c r="AC14" s="12">
        <f t="shared" si="9"/>
        <v>-1</v>
      </c>
      <c r="AE14" s="14">
        <f t="shared" si="10"/>
        <v>-4.5700000000000012</v>
      </c>
      <c r="AF14" s="15">
        <f t="shared" si="11"/>
        <v>23.752377130064797</v>
      </c>
    </row>
    <row r="15" spans="1:32" ht="15.75" x14ac:dyDescent="0.25">
      <c r="A15" s="41">
        <v>9</v>
      </c>
      <c r="B15" s="31">
        <v>294</v>
      </c>
      <c r="C15" s="32">
        <v>23.34</v>
      </c>
      <c r="D15" s="14">
        <v>28.93</v>
      </c>
      <c r="E15" s="12">
        <f t="shared" si="0"/>
        <v>5.59</v>
      </c>
      <c r="G15" s="14">
        <f t="shared" si="1"/>
        <v>2.0199999999999987</v>
      </c>
      <c r="H15" s="15">
        <f t="shared" si="2"/>
        <v>0.24655817612334008</v>
      </c>
      <c r="R15" s="27"/>
      <c r="S15" s="27"/>
      <c r="T15" s="28"/>
      <c r="U15" s="12"/>
      <c r="W15" s="14"/>
      <c r="X15" s="15"/>
      <c r="Z15" s="40">
        <v>33</v>
      </c>
      <c r="AA15" s="40">
        <v>26.3</v>
      </c>
      <c r="AB15" s="40">
        <v>17.5</v>
      </c>
      <c r="AC15" s="12">
        <f t="shared" si="9"/>
        <v>-8.8000000000000007</v>
      </c>
      <c r="AE15" s="14">
        <f t="shared" si="10"/>
        <v>-12.370000000000001</v>
      </c>
      <c r="AF15" s="15">
        <f t="shared" si="11"/>
        <v>5293.4771942911748</v>
      </c>
    </row>
    <row r="16" spans="1:32" ht="15.75" x14ac:dyDescent="0.25">
      <c r="A16" s="41">
        <v>10</v>
      </c>
      <c r="B16" s="31">
        <v>345</v>
      </c>
      <c r="C16" s="32">
        <v>29</v>
      </c>
      <c r="D16" s="14">
        <v>31.94</v>
      </c>
      <c r="E16" s="12">
        <f t="shared" si="0"/>
        <v>2.9400000000000013</v>
      </c>
      <c r="G16" s="14">
        <f t="shared" si="1"/>
        <v>-0.62999999999999989</v>
      </c>
      <c r="H16" s="15">
        <f t="shared" si="2"/>
        <v>1.5475649935423899</v>
      </c>
      <c r="Z16" s="40">
        <v>36</v>
      </c>
      <c r="AA16" s="40">
        <v>24.5</v>
      </c>
      <c r="AB16" s="40">
        <v>29.2</v>
      </c>
      <c r="AC16" s="12">
        <f t="shared" si="9"/>
        <v>4.6999999999999993</v>
      </c>
      <c r="AE16" s="14">
        <f t="shared" si="10"/>
        <v>1.1299999999999981</v>
      </c>
      <c r="AF16" s="15">
        <f t="shared" si="11"/>
        <v>0.45691572511470085</v>
      </c>
    </row>
    <row r="17" spans="1:32" ht="15.75" x14ac:dyDescent="0.25">
      <c r="A17" s="41">
        <v>11</v>
      </c>
      <c r="B17" s="31">
        <v>346</v>
      </c>
      <c r="C17" s="32">
        <v>27.21</v>
      </c>
      <c r="D17" s="14">
        <v>31.15</v>
      </c>
      <c r="E17" s="12">
        <f t="shared" si="0"/>
        <v>3.9399999999999977</v>
      </c>
      <c r="G17" s="14">
        <f t="shared" si="1"/>
        <v>0.36999999999999655</v>
      </c>
      <c r="H17" s="15">
        <f t="shared" si="2"/>
        <v>0.77378249677119681</v>
      </c>
      <c r="Z17" s="40">
        <v>41</v>
      </c>
      <c r="AA17" s="40">
        <v>28.3</v>
      </c>
      <c r="AB17" s="40">
        <v>27.1</v>
      </c>
      <c r="AC17" s="12">
        <f t="shared" si="9"/>
        <v>-1.1999999999999993</v>
      </c>
      <c r="AE17" s="14">
        <f t="shared" si="10"/>
        <v>-4.7700000000000005</v>
      </c>
      <c r="AF17" s="15">
        <f t="shared" si="11"/>
        <v>27.284316536574618</v>
      </c>
    </row>
    <row r="18" spans="1:32" ht="15.75" x14ac:dyDescent="0.25">
      <c r="A18" s="41">
        <v>12</v>
      </c>
      <c r="B18" s="31">
        <v>347</v>
      </c>
      <c r="C18" s="32">
        <v>26.25</v>
      </c>
      <c r="D18" s="14">
        <v>29.62</v>
      </c>
      <c r="E18" s="12">
        <f t="shared" si="0"/>
        <v>3.370000000000001</v>
      </c>
      <c r="G18" s="14">
        <f t="shared" si="1"/>
        <v>-0.20000000000000018</v>
      </c>
      <c r="H18" s="15">
        <f t="shared" si="2"/>
        <v>1.1486983549970351</v>
      </c>
      <c r="Z18" s="40">
        <v>43</v>
      </c>
      <c r="AA18" s="40">
        <v>25.3</v>
      </c>
      <c r="AB18" s="40">
        <v>25.4</v>
      </c>
      <c r="AC18" s="12">
        <f t="shared" si="9"/>
        <v>9.9999999999997868E-2</v>
      </c>
      <c r="AE18" s="14">
        <f t="shared" si="10"/>
        <v>-3.4700000000000033</v>
      </c>
      <c r="AF18" s="15">
        <f t="shared" si="11"/>
        <v>11.080875744887422</v>
      </c>
    </row>
    <row r="19" spans="1:32" ht="15.75" x14ac:dyDescent="0.25">
      <c r="A19" s="41">
        <v>13</v>
      </c>
      <c r="B19" s="31">
        <v>348</v>
      </c>
      <c r="C19" s="32">
        <v>29.92</v>
      </c>
      <c r="D19" s="14">
        <v>33.479999999999997</v>
      </c>
      <c r="E19" s="12">
        <f t="shared" si="0"/>
        <v>3.5599999999999952</v>
      </c>
      <c r="G19" s="14">
        <f t="shared" si="1"/>
        <v>-1.0000000000006004E-2</v>
      </c>
      <c r="H19" s="15">
        <f t="shared" si="2"/>
        <v>1.0069555500567231</v>
      </c>
      <c r="Z19" s="40">
        <v>44</v>
      </c>
      <c r="AA19" s="40">
        <v>34.9</v>
      </c>
      <c r="AB19" s="40">
        <v>24</v>
      </c>
      <c r="AC19" s="12">
        <f t="shared" si="9"/>
        <v>-10.899999999999999</v>
      </c>
      <c r="AE19" s="14">
        <f t="shared" si="10"/>
        <v>-14.469999999999999</v>
      </c>
      <c r="AF19" s="15">
        <f t="shared" si="11"/>
        <v>22693.63352552936</v>
      </c>
    </row>
    <row r="20" spans="1:32" ht="15.75" x14ac:dyDescent="0.25">
      <c r="A20" s="41">
        <v>14</v>
      </c>
      <c r="B20" s="31">
        <v>46</v>
      </c>
      <c r="C20" s="32">
        <v>21.63</v>
      </c>
      <c r="D20" s="14">
        <v>27.88</v>
      </c>
      <c r="E20" s="12">
        <f t="shared" si="0"/>
        <v>6.25</v>
      </c>
      <c r="G20" s="14">
        <f t="shared" si="1"/>
        <v>2.6799999999999988</v>
      </c>
      <c r="H20" s="15">
        <f t="shared" si="2"/>
        <v>0.15604131861270162</v>
      </c>
      <c r="Z20" s="40">
        <v>45</v>
      </c>
      <c r="AA20" s="40">
        <v>28.6</v>
      </c>
      <c r="AB20" s="40">
        <v>22.7</v>
      </c>
      <c r="AC20" s="12">
        <f t="shared" si="9"/>
        <v>-5.9000000000000021</v>
      </c>
      <c r="AE20" s="14">
        <f t="shared" si="10"/>
        <v>-9.4700000000000024</v>
      </c>
      <c r="AF20" s="15">
        <f t="shared" si="11"/>
        <v>709.17604767279477</v>
      </c>
    </row>
    <row r="21" spans="1:32" ht="15.75" x14ac:dyDescent="0.25">
      <c r="A21" s="41">
        <v>15</v>
      </c>
      <c r="B21" s="31">
        <v>47</v>
      </c>
      <c r="C21" s="32">
        <v>22.6</v>
      </c>
      <c r="D21" s="14">
        <v>27.49</v>
      </c>
      <c r="E21" s="12">
        <f t="shared" si="0"/>
        <v>4.889999999999997</v>
      </c>
      <c r="G21" s="14">
        <f t="shared" si="1"/>
        <v>1.3199999999999958</v>
      </c>
      <c r="H21" s="15">
        <f t="shared" si="2"/>
        <v>0.40053493879481217</v>
      </c>
      <c r="Z21" s="40">
        <v>47</v>
      </c>
      <c r="AA21" s="40">
        <v>23.3</v>
      </c>
      <c r="AB21" s="40">
        <v>27.8</v>
      </c>
      <c r="AC21" s="12">
        <f t="shared" si="9"/>
        <v>4.5</v>
      </c>
      <c r="AE21" s="14">
        <f t="shared" si="10"/>
        <v>0.92999999999999883</v>
      </c>
      <c r="AF21" s="15">
        <f t="shared" si="11"/>
        <v>0.52485834181153401</v>
      </c>
    </row>
    <row r="22" spans="1:32" ht="15.75" x14ac:dyDescent="0.25">
      <c r="A22" s="41">
        <v>16</v>
      </c>
      <c r="B22" s="31">
        <v>65</v>
      </c>
      <c r="C22" s="32">
        <v>21.61</v>
      </c>
      <c r="D22" s="14">
        <v>28.02</v>
      </c>
      <c r="E22" s="12">
        <f t="shared" si="0"/>
        <v>6.41</v>
      </c>
      <c r="G22" s="14">
        <f t="shared" si="1"/>
        <v>2.839999999999999</v>
      </c>
      <c r="H22" s="15">
        <f t="shared" si="2"/>
        <v>0.13966089225902759</v>
      </c>
      <c r="Z22" s="40">
        <v>52</v>
      </c>
      <c r="AA22" s="40">
        <v>21.8</v>
      </c>
      <c r="AB22" s="40">
        <v>24.6</v>
      </c>
      <c r="AC22" s="12">
        <f t="shared" si="9"/>
        <v>2.8000000000000007</v>
      </c>
      <c r="AE22" s="14">
        <f t="shared" si="10"/>
        <v>-0.77000000000000046</v>
      </c>
      <c r="AF22" s="15">
        <f t="shared" si="11"/>
        <v>1.7052697835359139</v>
      </c>
    </row>
    <row r="23" spans="1:32" ht="15.75" x14ac:dyDescent="0.25">
      <c r="A23" s="41">
        <v>17</v>
      </c>
      <c r="B23" s="31">
        <v>433</v>
      </c>
      <c r="C23" s="32">
        <v>31.01</v>
      </c>
      <c r="D23" s="14">
        <v>32.35</v>
      </c>
      <c r="E23" s="12">
        <f t="shared" si="0"/>
        <v>1.3399999999999999</v>
      </c>
      <c r="G23" s="14">
        <f t="shared" si="1"/>
        <v>-2.2300000000000013</v>
      </c>
      <c r="H23" s="15">
        <f t="shared" si="2"/>
        <v>4.6913397969275188</v>
      </c>
      <c r="Z23" s="40">
        <v>53</v>
      </c>
      <c r="AA23" s="40">
        <v>26.2</v>
      </c>
      <c r="AB23" s="40">
        <v>26.3</v>
      </c>
      <c r="AC23" s="12">
        <f t="shared" si="9"/>
        <v>0.10000000000000142</v>
      </c>
      <c r="AE23" s="14">
        <f t="shared" si="10"/>
        <v>-3.4699999999999998</v>
      </c>
      <c r="AF23" s="15">
        <f t="shared" si="11"/>
        <v>11.080875744887397</v>
      </c>
    </row>
    <row r="24" spans="1:32" ht="15.75" x14ac:dyDescent="0.25">
      <c r="A24" s="41">
        <v>18</v>
      </c>
      <c r="B24" s="31">
        <v>434</v>
      </c>
      <c r="C24" s="32">
        <v>31.09</v>
      </c>
      <c r="D24" s="14">
        <v>33.04</v>
      </c>
      <c r="E24" s="12">
        <f t="shared" si="0"/>
        <v>1.9499999999999993</v>
      </c>
      <c r="G24" s="14">
        <f t="shared" si="1"/>
        <v>-1.6200000000000019</v>
      </c>
      <c r="H24" s="15">
        <f t="shared" si="2"/>
        <v>3.0737503625760287</v>
      </c>
      <c r="Z24" s="40">
        <v>55</v>
      </c>
      <c r="AA24" s="40">
        <v>28.1</v>
      </c>
      <c r="AB24" s="40">
        <v>37.4</v>
      </c>
      <c r="AC24" s="12">
        <f t="shared" si="9"/>
        <v>9.2999999999999972</v>
      </c>
      <c r="AE24" s="14">
        <f t="shared" si="10"/>
        <v>5.729999999999996</v>
      </c>
      <c r="AF24" s="15">
        <f t="shared" si="11"/>
        <v>1.8840747307668184E-2</v>
      </c>
    </row>
    <row r="25" spans="1:32" ht="15.75" x14ac:dyDescent="0.25">
      <c r="A25" s="41">
        <v>19</v>
      </c>
      <c r="B25" s="31">
        <v>435</v>
      </c>
      <c r="C25" s="32">
        <v>33.01</v>
      </c>
      <c r="D25" s="14">
        <v>34.26</v>
      </c>
      <c r="E25" s="12">
        <f t="shared" si="0"/>
        <v>1.25</v>
      </c>
      <c r="G25" s="14">
        <f t="shared" si="1"/>
        <v>-2.3200000000000012</v>
      </c>
      <c r="H25" s="15">
        <f t="shared" si="2"/>
        <v>4.9933221956064511</v>
      </c>
      <c r="Z25" s="40">
        <v>56</v>
      </c>
      <c r="AA25" s="40">
        <v>28.3</v>
      </c>
      <c r="AB25" s="40">
        <v>30.4</v>
      </c>
      <c r="AC25" s="12">
        <f t="shared" si="9"/>
        <v>2.0999999999999979</v>
      </c>
      <c r="AE25" s="14">
        <f t="shared" si="10"/>
        <v>-1.4700000000000033</v>
      </c>
      <c r="AF25" s="15">
        <f t="shared" si="11"/>
        <v>2.7702189362218554</v>
      </c>
    </row>
    <row r="26" spans="1:32" ht="15.75" x14ac:dyDescent="0.25">
      <c r="A26" s="41">
        <v>20</v>
      </c>
      <c r="B26" s="31">
        <v>478</v>
      </c>
      <c r="C26" s="32">
        <v>22.57</v>
      </c>
      <c r="D26" s="14">
        <v>27.89</v>
      </c>
      <c r="E26" s="12">
        <f t="shared" si="0"/>
        <v>5.32</v>
      </c>
      <c r="G26" s="14">
        <f t="shared" si="1"/>
        <v>1.7499999999999991</v>
      </c>
      <c r="H26" s="15">
        <f t="shared" si="2"/>
        <v>0.29730177875068048</v>
      </c>
      <c r="Z26" s="40">
        <v>57</v>
      </c>
      <c r="AA26" s="40">
        <v>27.6</v>
      </c>
      <c r="AB26" s="40">
        <v>27.9</v>
      </c>
      <c r="AC26" s="12">
        <f t="shared" si="9"/>
        <v>0.29999999999999716</v>
      </c>
      <c r="AE26" s="14">
        <f t="shared" si="10"/>
        <v>-3.270000000000004</v>
      </c>
      <c r="AF26" s="15">
        <f t="shared" si="11"/>
        <v>9.6464626215261084</v>
      </c>
    </row>
    <row r="27" spans="1:32" ht="15.75" x14ac:dyDescent="0.25">
      <c r="A27" s="31">
        <v>21</v>
      </c>
      <c r="B27" s="31">
        <v>479</v>
      </c>
      <c r="C27" s="32">
        <v>22.93</v>
      </c>
      <c r="D27" s="14">
        <v>27.61</v>
      </c>
      <c r="E27" s="12">
        <f t="shared" si="0"/>
        <v>4.68</v>
      </c>
      <c r="G27" s="14">
        <f t="shared" si="1"/>
        <v>1.1099999999999985</v>
      </c>
      <c r="H27" s="15">
        <f t="shared" si="2"/>
        <v>0.4632940309451859</v>
      </c>
      <c r="Z27" s="40">
        <v>57</v>
      </c>
      <c r="AA27" s="40">
        <v>24.9</v>
      </c>
      <c r="AB27" s="40">
        <v>20.5</v>
      </c>
      <c r="AC27" s="12">
        <f t="shared" si="9"/>
        <v>-4.3999999999999986</v>
      </c>
      <c r="AE27" s="14">
        <f t="shared" si="10"/>
        <v>-7.97</v>
      </c>
      <c r="AF27" s="15">
        <f t="shared" si="11"/>
        <v>250.73159618225324</v>
      </c>
    </row>
    <row r="28" spans="1:32" ht="15.75" x14ac:dyDescent="0.25">
      <c r="A28" s="31">
        <v>22</v>
      </c>
      <c r="B28" s="31">
        <v>480</v>
      </c>
      <c r="C28" s="32">
        <v>21.93</v>
      </c>
      <c r="D28" s="14">
        <v>26.89</v>
      </c>
      <c r="E28" s="12">
        <f t="shared" si="0"/>
        <v>4.9600000000000009</v>
      </c>
      <c r="G28" s="14">
        <f t="shared" si="1"/>
        <v>1.3899999999999997</v>
      </c>
      <c r="H28" s="15">
        <f t="shared" si="2"/>
        <v>0.38156480224013989</v>
      </c>
      <c r="Z28" s="40">
        <v>58</v>
      </c>
      <c r="AA28" s="40">
        <v>26.9</v>
      </c>
      <c r="AB28" s="40">
        <v>26.7</v>
      </c>
      <c r="AC28" s="12">
        <f t="shared" si="9"/>
        <v>-0.19999999999999929</v>
      </c>
      <c r="AE28" s="14">
        <f t="shared" si="10"/>
        <v>-3.7700000000000005</v>
      </c>
      <c r="AF28" s="15">
        <f t="shared" si="11"/>
        <v>13.642158268287313</v>
      </c>
    </row>
    <row r="29" spans="1:32" ht="15.75" x14ac:dyDescent="0.25">
      <c r="A29" s="31">
        <v>23</v>
      </c>
      <c r="B29" s="31">
        <v>482</v>
      </c>
      <c r="C29" s="32">
        <v>21.39</v>
      </c>
      <c r="D29" s="14">
        <v>26.22</v>
      </c>
      <c r="E29" s="12">
        <f t="shared" si="0"/>
        <v>4.8299999999999983</v>
      </c>
      <c r="G29" s="14">
        <f t="shared" si="1"/>
        <v>1.2599999999999971</v>
      </c>
      <c r="H29" s="15">
        <f t="shared" si="2"/>
        <v>0.41754395971418556</v>
      </c>
      <c r="Z29" s="40">
        <v>59</v>
      </c>
      <c r="AA29" s="40">
        <v>27.1</v>
      </c>
      <c r="AB29" s="40">
        <v>21.9</v>
      </c>
      <c r="AC29" s="12">
        <f t="shared" si="9"/>
        <v>-5.2000000000000028</v>
      </c>
      <c r="AE29" s="14">
        <f t="shared" si="10"/>
        <v>-8.7700000000000031</v>
      </c>
      <c r="AF29" s="15">
        <f t="shared" si="11"/>
        <v>436.54906458519463</v>
      </c>
    </row>
    <row r="30" spans="1:32" ht="15.75" x14ac:dyDescent="0.25">
      <c r="A30" s="31">
        <v>24</v>
      </c>
      <c r="B30" s="31">
        <v>483</v>
      </c>
      <c r="C30" s="32">
        <v>23.08</v>
      </c>
      <c r="D30" s="14">
        <v>29.66</v>
      </c>
      <c r="E30" s="12">
        <f t="shared" si="0"/>
        <v>6.5800000000000018</v>
      </c>
      <c r="G30" s="14">
        <f t="shared" si="1"/>
        <v>3.0100000000000007</v>
      </c>
      <c r="H30" s="15">
        <f t="shared" si="2"/>
        <v>0.12413656192962942</v>
      </c>
      <c r="Z30" s="42">
        <v>59</v>
      </c>
      <c r="AA30" s="40">
        <v>19.899999999999999</v>
      </c>
      <c r="AB30" s="40">
        <v>19.5</v>
      </c>
      <c r="AC30" s="12">
        <f t="shared" si="9"/>
        <v>-0.39999999999999858</v>
      </c>
      <c r="AE30" s="14">
        <f t="shared" si="10"/>
        <v>-3.9699999999999998</v>
      </c>
      <c r="AF30" s="15">
        <f t="shared" si="11"/>
        <v>15.670724761390822</v>
      </c>
    </row>
    <row r="31" spans="1:32" ht="15.75" x14ac:dyDescent="0.25">
      <c r="A31" s="31">
        <v>25</v>
      </c>
      <c r="B31" s="31">
        <v>484</v>
      </c>
      <c r="C31" s="32">
        <v>21.4</v>
      </c>
      <c r="D31" s="14">
        <v>26.46</v>
      </c>
      <c r="E31" s="12">
        <f t="shared" si="0"/>
        <v>5.0600000000000023</v>
      </c>
      <c r="G31" s="14">
        <f t="shared" si="1"/>
        <v>1.4900000000000011</v>
      </c>
      <c r="H31" s="15">
        <f t="shared" si="2"/>
        <v>0.3560125488992677</v>
      </c>
      <c r="Z31" s="40">
        <v>62</v>
      </c>
      <c r="AA31" s="40">
        <v>27</v>
      </c>
      <c r="AB31" s="40">
        <v>28</v>
      </c>
      <c r="AC31" s="12">
        <f t="shared" si="9"/>
        <v>1</v>
      </c>
      <c r="AE31" s="14">
        <f t="shared" si="10"/>
        <v>-2.5700000000000012</v>
      </c>
      <c r="AF31" s="15">
        <f t="shared" si="11"/>
        <v>5.9380942825162011</v>
      </c>
    </row>
    <row r="32" spans="1:32" ht="15.75" x14ac:dyDescent="0.25">
      <c r="A32" s="31">
        <v>26</v>
      </c>
      <c r="B32" s="31">
        <v>485</v>
      </c>
      <c r="C32" s="32">
        <v>21.85</v>
      </c>
      <c r="D32" s="14">
        <v>26.65</v>
      </c>
      <c r="E32" s="12">
        <f t="shared" si="0"/>
        <v>4.7999999999999972</v>
      </c>
      <c r="G32" s="14">
        <f t="shared" si="1"/>
        <v>1.229999999999996</v>
      </c>
      <c r="H32" s="15">
        <f t="shared" si="2"/>
        <v>0.42631744588397957</v>
      </c>
      <c r="Z32" s="40">
        <v>77</v>
      </c>
      <c r="AA32" s="40">
        <v>18.3</v>
      </c>
      <c r="AB32" s="40">
        <v>29</v>
      </c>
      <c r="AC32" s="12">
        <f t="shared" si="9"/>
        <v>10.7</v>
      </c>
      <c r="AE32" s="14">
        <f t="shared" si="10"/>
        <v>7.1299999999999981</v>
      </c>
      <c r="AF32" s="15">
        <f t="shared" si="11"/>
        <v>7.1393082049172009E-3</v>
      </c>
    </row>
    <row r="33" spans="1:32" ht="15.75" x14ac:dyDescent="0.25">
      <c r="A33" s="31">
        <v>27</v>
      </c>
      <c r="B33" s="31">
        <v>486</v>
      </c>
      <c r="C33" s="32">
        <v>23.73</v>
      </c>
      <c r="D33" s="14">
        <v>27.59</v>
      </c>
      <c r="E33" s="12">
        <f t="shared" si="0"/>
        <v>3.8599999999999994</v>
      </c>
      <c r="G33" s="14">
        <f t="shared" si="1"/>
        <v>0.28999999999999826</v>
      </c>
      <c r="H33" s="15">
        <f t="shared" si="2"/>
        <v>0.81790205855778209</v>
      </c>
      <c r="Z33" s="40">
        <v>84</v>
      </c>
      <c r="AA33" s="40">
        <v>21.2</v>
      </c>
      <c r="AB33" s="40">
        <v>20.3</v>
      </c>
      <c r="AC33" s="12">
        <f t="shared" si="9"/>
        <v>-0.89999999999999858</v>
      </c>
      <c r="AE33" s="14">
        <f t="shared" si="10"/>
        <v>-4.47</v>
      </c>
      <c r="AF33" s="15">
        <f t="shared" si="11"/>
        <v>22.161751489774787</v>
      </c>
    </row>
    <row r="34" spans="1:32" ht="16.5" thickBot="1" x14ac:dyDescent="0.3">
      <c r="A34" s="37">
        <v>28</v>
      </c>
      <c r="B34" s="37">
        <v>161</v>
      </c>
      <c r="C34" s="38">
        <v>21.33</v>
      </c>
      <c r="D34" s="39">
        <v>27.01</v>
      </c>
      <c r="E34" s="12">
        <f t="shared" si="0"/>
        <v>5.6800000000000033</v>
      </c>
      <c r="G34" s="14">
        <f>E34-$F$7</f>
        <v>2.1100000000000021</v>
      </c>
      <c r="H34" s="15">
        <f>2^-(G34)</f>
        <v>0.23164701547259242</v>
      </c>
      <c r="Z34" s="40">
        <v>85</v>
      </c>
      <c r="AA34" s="40">
        <v>21.6</v>
      </c>
      <c r="AB34" s="40">
        <v>25.3</v>
      </c>
      <c r="AC34" s="12">
        <f t="shared" si="9"/>
        <v>3.6999999999999993</v>
      </c>
      <c r="AE34" s="14">
        <f t="shared" si="10"/>
        <v>0.12999999999999812</v>
      </c>
      <c r="AF34" s="15">
        <f t="shared" si="11"/>
        <v>0.91383145022940171</v>
      </c>
    </row>
    <row r="35" spans="1:32" ht="15.75" x14ac:dyDescent="0.25">
      <c r="A35" s="31">
        <v>29</v>
      </c>
      <c r="B35" s="31">
        <v>162</v>
      </c>
      <c r="C35" s="43">
        <v>36.799999999999997</v>
      </c>
      <c r="D35" s="43">
        <v>18.100000000000001</v>
      </c>
      <c r="E35" s="12">
        <f t="shared" si="0"/>
        <v>-18.699999999999996</v>
      </c>
      <c r="G35" s="14">
        <f>E35-$F$7</f>
        <v>-22.269999999999996</v>
      </c>
      <c r="H35" s="15">
        <f>2^-(G35)</f>
        <v>5057524.5949146552</v>
      </c>
      <c r="Z35" s="40">
        <v>89</v>
      </c>
      <c r="AA35" s="40">
        <v>26.3</v>
      </c>
      <c r="AB35" s="40">
        <v>28.5</v>
      </c>
      <c r="AC35" s="12">
        <f t="shared" si="9"/>
        <v>2.1999999999999993</v>
      </c>
      <c r="AE35" s="14">
        <f t="shared" si="10"/>
        <v>-1.3700000000000019</v>
      </c>
      <c r="AF35" s="15">
        <f t="shared" si="11"/>
        <v>2.5847056612749877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IL-11 Patient data</vt:lpstr>
      <vt:lpstr>IL-15 Patient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Kehkashan Zahid</dc:creator>
  <cp:lastModifiedBy>Golara Kafi</cp:lastModifiedBy>
  <dcterms:created xsi:type="dcterms:W3CDTF">2021-10-25T17:35:15Z</dcterms:created>
  <dcterms:modified xsi:type="dcterms:W3CDTF">2022-10-31T09:28:43Z</dcterms:modified>
</cp:coreProperties>
</file>